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ONA6\busho\会員部\会員組織担当\96_会員サービス事業\会員士業検索サイト\14_各年度対応\2020年度\登録フォーム修正\修正後(2021年5月)\"/>
    </mc:Choice>
  </mc:AlternateContent>
  <workbookProtection workbookAlgorithmName="SHA-512" workbookHashValue="yfhY+VnxpSEm4eqAMW/HdrUz9IczleSZ4uw7Q1YKfHLAPBJ7LLYde+ioVjlHt76MPKui7WUZf+ZIR+7QQM203w==" workbookSaltValue="YpZuDCq42MzySWXsNyYCzQ==" workbookSpinCount="100000" lockStructure="1"/>
  <bookViews>
    <workbookView xWindow="0" yWindow="0" windowWidth="15570" windowHeight="7950"/>
  </bookViews>
  <sheets>
    <sheet name="Sheet1" sheetId="1" r:id="rId1"/>
    <sheet name="CSV事前用" sheetId="2" state="hidden" r:id="rId2"/>
    <sheet name="CSV投入用" sheetId="4" state="hidden" r:id="rId3"/>
    <sheet name="リマインドメール用" sheetId="3" state="hidden" r:id="rId4"/>
  </sheets>
  <definedNames>
    <definedName name="_xlnm.Print_Area" localSheetId="1">CSV事前用!$A$1:$CA$112</definedName>
    <definedName name="_xlnm.Print_Area" localSheetId="0">Sheet1!$A$1:$X$36</definedName>
    <definedName name="割引">#REF!</definedName>
    <definedName name="割引額">#REF!</definedName>
    <definedName name="公認会計士">Sheet1!$AE$3:$AE$9</definedName>
    <definedName name="行政書士">Sheet1!$AD$3:$AD$14</definedName>
    <definedName name="司法書士">Sheet1!$AF$3:$AF$11</definedName>
    <definedName name="士業">Sheet1!$AD$2:$AM$2</definedName>
    <definedName name="社会保険労務士">Sheet1!$AG$3:$AG$17</definedName>
    <definedName name="税理士">Sheet1!$AH$3:$AH$17</definedName>
    <definedName name="中小企業診断士">Sheet1!$AI$3:$AI$8</definedName>
    <definedName name="土地家屋調査士">Sheet1!$AJ$3:$AJ$6</definedName>
    <definedName name="不動産鑑定士">Sheet1!$AK$3:$AK$11</definedName>
    <definedName name="弁護士">Sheet1!$AL$3:$AL$13</definedName>
    <definedName name="弁理士">Sheet1!$AM$3:$AM$9</definedName>
  </definedNames>
  <calcPr calcId="152511"/>
</workbook>
</file>

<file path=xl/calcChain.xml><?xml version="1.0" encoding="utf-8"?>
<calcChain xmlns="http://schemas.openxmlformats.org/spreadsheetml/2006/main">
  <c r="AO3" i="2" l="1"/>
  <c r="AC3" i="2" l="1"/>
  <c r="AB3" i="2"/>
  <c r="AA3" i="2"/>
  <c r="Z3" i="2"/>
  <c r="Y3" i="2"/>
  <c r="U3" i="3" l="1"/>
  <c r="U3" i="4"/>
  <c r="V3" i="3"/>
  <c r="V3" i="4"/>
  <c r="W3" i="3"/>
  <c r="W3" i="4"/>
  <c r="T3" i="3"/>
  <c r="T3" i="4"/>
  <c r="BT3" i="2"/>
  <c r="D3" i="2" l="1"/>
  <c r="C3" i="2"/>
  <c r="BD3" i="2"/>
  <c r="BE3" i="2" s="1"/>
  <c r="AQ3" i="2"/>
  <c r="AR3" i="2" s="1"/>
  <c r="AH3" i="2"/>
  <c r="AL3" i="2" s="1"/>
  <c r="AD3" i="2"/>
  <c r="AE3" i="2" s="1"/>
  <c r="O3" i="2"/>
  <c r="B3" i="2"/>
  <c r="A3" i="2"/>
  <c r="Q3" i="2" l="1"/>
  <c r="T3" i="2"/>
  <c r="U3" i="2" s="1"/>
  <c r="Y2" i="1"/>
  <c r="AW3" i="3" l="1"/>
  <c r="B3" i="3"/>
  <c r="C3" i="4"/>
  <c r="E3" i="2"/>
  <c r="D3" i="4" s="1"/>
  <c r="F3" i="2"/>
  <c r="E3" i="3" s="1"/>
  <c r="G3" i="2"/>
  <c r="H3" i="2" s="1"/>
  <c r="F3" i="4" s="1"/>
  <c r="J3" i="2"/>
  <c r="L3" i="2"/>
  <c r="H3" i="3" s="1"/>
  <c r="M3" i="2"/>
  <c r="I3" i="3" s="1"/>
  <c r="N3" i="2"/>
  <c r="K3" i="3" s="1"/>
  <c r="K3" i="4"/>
  <c r="L3" i="4"/>
  <c r="R3" i="2"/>
  <c r="N3" i="3" s="1"/>
  <c r="S3" i="2"/>
  <c r="N3" i="4" s="1"/>
  <c r="O3" i="4"/>
  <c r="V3" i="2"/>
  <c r="P3" i="4" s="1"/>
  <c r="W3" i="2"/>
  <c r="Q3" i="4" s="1"/>
  <c r="X3" i="2"/>
  <c r="A3" i="3" s="1"/>
  <c r="S3" i="3"/>
  <c r="X3" i="3"/>
  <c r="AF3" i="2"/>
  <c r="Y3" i="3" s="1"/>
  <c r="AG3" i="2"/>
  <c r="Z3" i="3" s="1"/>
  <c r="AI3" i="2"/>
  <c r="AM3" i="2" s="1"/>
  <c r="AJ3" i="2"/>
  <c r="AN3" i="2" s="1"/>
  <c r="AK3" i="2"/>
  <c r="AE3" i="3"/>
  <c r="AS3" i="2"/>
  <c r="AF3" i="3" s="1"/>
  <c r="AT3" i="2"/>
  <c r="AG3" i="3" s="1"/>
  <c r="AU3" i="2"/>
  <c r="AY3" i="2" s="1"/>
  <c r="AV3" i="2"/>
  <c r="AZ3" i="2" s="1"/>
  <c r="AW3" i="2"/>
  <c r="BA3" i="2" s="1"/>
  <c r="AX3" i="2"/>
  <c r="BB3" i="2" s="1"/>
  <c r="AB3" i="4"/>
  <c r="BF3" i="2"/>
  <c r="AM3" i="3" s="1"/>
  <c r="BG3" i="2"/>
  <c r="AN3" i="3" s="1"/>
  <c r="BH3" i="2"/>
  <c r="BL3" i="2" s="1"/>
  <c r="BI3" i="2"/>
  <c r="BM3" i="2" s="1"/>
  <c r="BJ3" i="2"/>
  <c r="BN3" i="2" s="1"/>
  <c r="BK3" i="2"/>
  <c r="BO3" i="2" s="1"/>
  <c r="BS3" i="2"/>
  <c r="AU3" i="3" s="1"/>
  <c r="AF3" i="4"/>
  <c r="BU3" i="2"/>
  <c r="AS3" i="3" s="1"/>
  <c r="BW3" i="2"/>
  <c r="AT3" i="3" s="1"/>
  <c r="A3" i="4"/>
  <c r="Y3" i="1"/>
  <c r="M8" i="1" s="1"/>
  <c r="M3" i="3"/>
  <c r="S3" i="4" l="1"/>
  <c r="I3" i="4"/>
  <c r="K3" i="2"/>
  <c r="G3" i="4" s="1"/>
  <c r="E3" i="4"/>
  <c r="BZ3" i="2"/>
  <c r="AH3" i="4" s="1"/>
  <c r="AR3" i="3"/>
  <c r="AQ3" i="3"/>
  <c r="AP3" i="3"/>
  <c r="AK3" i="3"/>
  <c r="AH3" i="3"/>
  <c r="AP3" i="2"/>
  <c r="Y3" i="4" s="1"/>
  <c r="O3" i="3"/>
  <c r="AO3" i="3"/>
  <c r="AI3" i="3"/>
  <c r="J3" i="3"/>
  <c r="B3" i="4"/>
  <c r="AC3" i="3"/>
  <c r="AA3" i="3"/>
  <c r="P3" i="3"/>
  <c r="R3" i="4"/>
  <c r="Z3" i="4"/>
  <c r="R3" i="3"/>
  <c r="BV3" i="2"/>
  <c r="AG3" i="4" s="1"/>
  <c r="AV3" i="3"/>
  <c r="L3" i="3"/>
  <c r="D3" i="3"/>
  <c r="I3" i="2"/>
  <c r="G3" i="3" s="1"/>
  <c r="Q3" i="3"/>
  <c r="M3" i="4"/>
  <c r="H3" i="4"/>
  <c r="X3" i="4"/>
  <c r="AJ3" i="3"/>
  <c r="BQ3" i="2"/>
  <c r="BR3" i="2" s="1"/>
  <c r="AD3" i="4" s="1"/>
  <c r="AE3" i="4"/>
  <c r="AD3" i="3"/>
  <c r="J3" i="4"/>
  <c r="AL3" i="3"/>
  <c r="AB3" i="3"/>
  <c r="C3" i="3"/>
  <c r="F3" i="3"/>
  <c r="BP3" i="2" l="1"/>
  <c r="AC3" i="4" s="1"/>
  <c r="BC3" i="2"/>
  <c r="AA3" i="4" s="1"/>
</calcChain>
</file>

<file path=xl/sharedStrings.xml><?xml version="1.0" encoding="utf-8"?>
<sst xmlns="http://schemas.openxmlformats.org/spreadsheetml/2006/main" count="803" uniqueCount="665">
  <si>
    <t>フリガナ</t>
  </si>
  <si>
    <t>役職</t>
  </si>
  <si>
    <t>最寄駅</t>
  </si>
  <si>
    <t>ＴＥＬ</t>
  </si>
  <si>
    <t>Ｅ－Mail</t>
  </si>
  <si>
    <t>資格名</t>
  </si>
  <si>
    <t>所属職能団体</t>
  </si>
  <si>
    <t>登録者
氏名</t>
    <phoneticPr fontId="2"/>
  </si>
  <si>
    <t>相談主が大阪商工会議所会員の場合、</t>
    <phoneticPr fontId="2"/>
  </si>
  <si>
    <t>＜事務局処理欄＞</t>
    <phoneticPr fontId="2"/>
  </si>
  <si>
    <t>受付日</t>
    <rPh sb="0" eb="2">
      <t>ウケツケ</t>
    </rPh>
    <rPh sb="2" eb="3">
      <t>ビ</t>
    </rPh>
    <phoneticPr fontId="2"/>
  </si>
  <si>
    <t>申込番号</t>
    <rPh sb="0" eb="2">
      <t>モウシコミ</t>
    </rPh>
    <rPh sb="2" eb="4">
      <t>バンゴウ</t>
    </rPh>
    <phoneticPr fontId="2"/>
  </si>
  <si>
    <t>担当者</t>
    <rPh sb="0" eb="3">
      <t>タントウシャ</t>
    </rPh>
    <phoneticPr fontId="2"/>
  </si>
  <si>
    <t>●その他個人情報の取り扱いについては、大阪商工会議所「個人情報保護基本方針」をご参照ください。（当商工会議所ホームページに掲載）</t>
    <phoneticPr fontId="2"/>
  </si>
  <si>
    <t>●本登録申込書にご記入頂きました情報は大阪商工会議所が実施する事業の企画、運営、情報提供に用いることがあります。</t>
    <phoneticPr fontId="2"/>
  </si>
  <si>
    <t>　　　　【非会員の方】</t>
    <rPh sb="5" eb="8">
      <t>ヒカイイン</t>
    </rPh>
    <rPh sb="9" eb="10">
      <t>カタ</t>
    </rPh>
    <phoneticPr fontId="2"/>
  </si>
  <si>
    <t>性別</t>
    <rPh sb="0" eb="2">
      <t>セイベツ</t>
    </rPh>
    <phoneticPr fontId="2"/>
  </si>
  <si>
    <t>一言メッセージ
（全角４０字以内）</t>
    <rPh sb="9" eb="11">
      <t>ゼンカク</t>
    </rPh>
    <phoneticPr fontId="2"/>
  </si>
  <si>
    <r>
      <t>＊</t>
    </r>
    <r>
      <rPr>
        <b/>
        <sz val="10.5"/>
        <color indexed="8"/>
        <rFont val="ＭＳ ゴシック"/>
        <family val="3"/>
        <charset val="128"/>
      </rPr>
      <t>自己ＰＲ
（全角１００字以内）</t>
    </r>
    <rPh sb="7" eb="9">
      <t>ゼンカク</t>
    </rPh>
    <phoneticPr fontId="2"/>
  </si>
  <si>
    <t>行政書士</t>
    <rPh sb="0" eb="2">
      <t>ギョウセイ</t>
    </rPh>
    <rPh sb="2" eb="4">
      <t>ショシ</t>
    </rPh>
    <phoneticPr fontId="2"/>
  </si>
  <si>
    <t>公認会計士</t>
    <rPh sb="0" eb="2">
      <t>コウニン</t>
    </rPh>
    <rPh sb="2" eb="4">
      <t>カイケイ</t>
    </rPh>
    <rPh sb="4" eb="5">
      <t>シ</t>
    </rPh>
    <phoneticPr fontId="2"/>
  </si>
  <si>
    <t>司法書士</t>
    <rPh sb="0" eb="2">
      <t>シホウ</t>
    </rPh>
    <rPh sb="2" eb="4">
      <t>ショシ</t>
    </rPh>
    <phoneticPr fontId="2"/>
  </si>
  <si>
    <t>社会保険労務士</t>
    <rPh sb="0" eb="2">
      <t>シャカイ</t>
    </rPh>
    <rPh sb="2" eb="4">
      <t>ホケン</t>
    </rPh>
    <rPh sb="4" eb="7">
      <t>ロウムシ</t>
    </rPh>
    <phoneticPr fontId="2"/>
  </si>
  <si>
    <t>税理士</t>
    <rPh sb="0" eb="3">
      <t>ゼイリシ</t>
    </rPh>
    <phoneticPr fontId="2"/>
  </si>
  <si>
    <t>弁護士</t>
    <rPh sb="0" eb="3">
      <t>ベンゴシ</t>
    </rPh>
    <phoneticPr fontId="2"/>
  </si>
  <si>
    <t>弁理士</t>
    <rPh sb="0" eb="3">
      <t>ベンリシ</t>
    </rPh>
    <phoneticPr fontId="2"/>
  </si>
  <si>
    <t>１．会計監査</t>
    <phoneticPr fontId="8"/>
  </si>
  <si>
    <t>１．労務管理コンサル</t>
    <phoneticPr fontId="8"/>
  </si>
  <si>
    <t>１．税務代理・税務書類作成・税務相談</t>
    <phoneticPr fontId="2"/>
  </si>
  <si>
    <t>１．個人の民事・家事事件(①②③除く)</t>
    <rPh sb="2" eb="4">
      <t>コジン</t>
    </rPh>
    <rPh sb="5" eb="7">
      <t>ミンジ</t>
    </rPh>
    <rPh sb="8" eb="10">
      <t>カジ</t>
    </rPh>
    <rPh sb="10" eb="12">
      <t>ジケン</t>
    </rPh>
    <rPh sb="16" eb="17">
      <t>ノゾ</t>
    </rPh>
    <phoneticPr fontId="8"/>
  </si>
  <si>
    <t>１．特許権/実用新案権</t>
    <phoneticPr fontId="8"/>
  </si>
  <si>
    <t>２．企業・事業評価</t>
    <phoneticPr fontId="8"/>
  </si>
  <si>
    <t>２．社会保険・
労働保険の諸手続</t>
    <phoneticPr fontId="8"/>
  </si>
  <si>
    <t>２．事業承継税務</t>
    <phoneticPr fontId="2"/>
  </si>
  <si>
    <t>２．①遺産相続</t>
    <phoneticPr fontId="8"/>
  </si>
  <si>
    <t>２．商標権</t>
    <phoneticPr fontId="8"/>
  </si>
  <si>
    <t>３．産業廃棄物に関する許可申請</t>
    <rPh sb="2" eb="4">
      <t>サンギョウ</t>
    </rPh>
    <rPh sb="4" eb="7">
      <t>ハイキブツ</t>
    </rPh>
    <rPh sb="8" eb="9">
      <t>カン</t>
    </rPh>
    <rPh sb="11" eb="13">
      <t>キョカ</t>
    </rPh>
    <rPh sb="13" eb="15">
      <t>シンセイ</t>
    </rPh>
    <phoneticPr fontId="7"/>
  </si>
  <si>
    <t>３．株式公開支援</t>
    <phoneticPr fontId="8"/>
  </si>
  <si>
    <t>３．簡易裁判所における訴訟代理</t>
    <rPh sb="11" eb="13">
      <t>ソショウ</t>
    </rPh>
    <rPh sb="13" eb="15">
      <t>ダイリ</t>
    </rPh>
    <phoneticPr fontId="8"/>
  </si>
  <si>
    <t>３．助成金・奨励金の手続</t>
    <phoneticPr fontId="8"/>
  </si>
  <si>
    <t>３．会計参与</t>
    <phoneticPr fontId="2"/>
  </si>
  <si>
    <t>３．②離婚問題</t>
    <phoneticPr fontId="8"/>
  </si>
  <si>
    <t>３．特定侵害訴訟</t>
    <phoneticPr fontId="8"/>
  </si>
  <si>
    <t>４．知的資産経営サポート</t>
    <rPh sb="2" eb="4">
      <t>チテキ</t>
    </rPh>
    <rPh sb="4" eb="6">
      <t>シサン</t>
    </rPh>
    <rPh sb="6" eb="8">
      <t>ケイエイ</t>
    </rPh>
    <phoneticPr fontId="7"/>
  </si>
  <si>
    <t>４．財務調査</t>
    <phoneticPr fontId="8"/>
  </si>
  <si>
    <t>４．裁判所・検察庁に提出する書類作成</t>
    <rPh sb="2" eb="5">
      <t>サイバンショ</t>
    </rPh>
    <phoneticPr fontId="8"/>
  </si>
  <si>
    <t>４．労働者派遣業
紹介許可</t>
    <phoneticPr fontId="8"/>
  </si>
  <si>
    <t>４．経営計画等</t>
    <phoneticPr fontId="2"/>
  </si>
  <si>
    <t>４．③債務整理</t>
    <phoneticPr fontId="8"/>
  </si>
  <si>
    <t>４．知的財産権
コンサルティング</t>
    <phoneticPr fontId="8"/>
  </si>
  <si>
    <t>５．相続手続遺言書作成（登記除く）</t>
    <rPh sb="2" eb="4">
      <t>ソウゾク</t>
    </rPh>
    <rPh sb="4" eb="6">
      <t>テツヅ</t>
    </rPh>
    <rPh sb="6" eb="8">
      <t>イゴン</t>
    </rPh>
    <rPh sb="8" eb="9">
      <t>ショ</t>
    </rPh>
    <rPh sb="9" eb="11">
      <t>サクセイ</t>
    </rPh>
    <rPh sb="12" eb="14">
      <t>トウキ</t>
    </rPh>
    <rPh sb="14" eb="15">
      <t>ノゾ</t>
    </rPh>
    <phoneticPr fontId="7"/>
  </si>
  <si>
    <t>５．税務</t>
    <phoneticPr fontId="8"/>
  </si>
  <si>
    <t>５．給与計算事務代行</t>
    <phoneticPr fontId="8"/>
  </si>
  <si>
    <t>５．電子申告</t>
    <phoneticPr fontId="2"/>
  </si>
  <si>
    <t>５．刑事事件</t>
    <phoneticPr fontId="8"/>
  </si>
  <si>
    <t>５．意匠権</t>
    <rPh sb="2" eb="5">
      <t>イショウケン</t>
    </rPh>
    <phoneticPr fontId="8"/>
  </si>
  <si>
    <t>６．会社設立
（登記除く）</t>
    <rPh sb="2" eb="4">
      <t>カイシャ</t>
    </rPh>
    <rPh sb="4" eb="6">
      <t>セツリツ</t>
    </rPh>
    <rPh sb="8" eb="10">
      <t>トウキ</t>
    </rPh>
    <rPh sb="10" eb="11">
      <t>ノゾ</t>
    </rPh>
    <phoneticPr fontId="7"/>
  </si>
  <si>
    <t>６．事業再生</t>
    <phoneticPr fontId="8"/>
  </si>
  <si>
    <t>６．成年後見手続</t>
    <phoneticPr fontId="8"/>
  </si>
  <si>
    <t>６．高齢者雇用対策</t>
    <phoneticPr fontId="8"/>
  </si>
  <si>
    <t>６．医業関係税務</t>
    <phoneticPr fontId="2"/>
  </si>
  <si>
    <t>６．少年事件</t>
    <phoneticPr fontId="8"/>
  </si>
  <si>
    <t>６．著作権</t>
    <rPh sb="2" eb="5">
      <t>チョサクケン</t>
    </rPh>
    <phoneticPr fontId="8"/>
  </si>
  <si>
    <t>７．M&amp;A</t>
    <phoneticPr fontId="8"/>
  </si>
  <si>
    <t>７．就業規則作成</t>
    <phoneticPr fontId="8"/>
  </si>
  <si>
    <t>７．財務書類の作成</t>
    <phoneticPr fontId="2"/>
  </si>
  <si>
    <t>７．知的財産権</t>
    <phoneticPr fontId="8"/>
  </si>
  <si>
    <t>７．外国出願</t>
    <rPh sb="2" eb="4">
      <t>ガイコク</t>
    </rPh>
    <rPh sb="4" eb="6">
      <t>シュツガン</t>
    </rPh>
    <phoneticPr fontId="8"/>
  </si>
  <si>
    <t>８．供託手続</t>
    <phoneticPr fontId="8"/>
  </si>
  <si>
    <t>８．労働安全・衛生</t>
    <phoneticPr fontId="8"/>
  </si>
  <si>
    <t>８．融資相談</t>
    <phoneticPr fontId="2"/>
  </si>
  <si>
    <t>８．会社関係</t>
    <phoneticPr fontId="8"/>
  </si>
  <si>
    <t>９．物流関係許可申請</t>
    <rPh sb="2" eb="4">
      <t>ブツリュウ</t>
    </rPh>
    <rPh sb="4" eb="6">
      <t>カンケイ</t>
    </rPh>
    <rPh sb="6" eb="8">
      <t>キョカ</t>
    </rPh>
    <rPh sb="8" eb="10">
      <t>シンセイ</t>
    </rPh>
    <phoneticPr fontId="7"/>
  </si>
  <si>
    <t>９．債権、動産譲渡登記</t>
    <rPh sb="2" eb="4">
      <t>サイケン</t>
    </rPh>
    <rPh sb="5" eb="7">
      <t>ドウサン</t>
    </rPh>
    <rPh sb="7" eb="9">
      <t>ジョウト</t>
    </rPh>
    <rPh sb="9" eb="11">
      <t>トウキ</t>
    </rPh>
    <phoneticPr fontId="8"/>
  </si>
  <si>
    <t>９．公的年金に関する相談・手続き</t>
    <phoneticPr fontId="8"/>
  </si>
  <si>
    <t>９．資産税（相続・贈与・譲渡所得）</t>
    <phoneticPr fontId="8"/>
  </si>
  <si>
    <t>９．民事事件</t>
    <phoneticPr fontId="8"/>
  </si>
  <si>
    <t>１０．法人（NPO、社会福祉法人等）設立・運営（登記除く）</t>
    <rPh sb="3" eb="5">
      <t>ホウジン</t>
    </rPh>
    <rPh sb="10" eb="12">
      <t>シャカイ</t>
    </rPh>
    <rPh sb="12" eb="14">
      <t>フクシ</t>
    </rPh>
    <rPh sb="14" eb="16">
      <t>ホウジン</t>
    </rPh>
    <rPh sb="16" eb="17">
      <t>トウ</t>
    </rPh>
    <rPh sb="18" eb="20">
      <t>セツリツ</t>
    </rPh>
    <rPh sb="21" eb="23">
      <t>ウンエイ</t>
    </rPh>
    <rPh sb="24" eb="26">
      <t>トウキ</t>
    </rPh>
    <rPh sb="26" eb="27">
      <t>ノゾ</t>
    </rPh>
    <phoneticPr fontId="7"/>
  </si>
  <si>
    <t>１０．メンタルヘルスカウンセリング</t>
    <phoneticPr fontId="8"/>
  </si>
  <si>
    <t>１０．営利法人・医業以外の法人関係税務</t>
    <phoneticPr fontId="2"/>
  </si>
  <si>
    <t>１０．行政訴訟</t>
    <phoneticPr fontId="8"/>
  </si>
  <si>
    <t>１１．農地転用・
境界明示</t>
    <rPh sb="3" eb="5">
      <t>ノウチ</t>
    </rPh>
    <rPh sb="5" eb="7">
      <t>テンヨウ</t>
    </rPh>
    <rPh sb="9" eb="11">
      <t>キョウカイ</t>
    </rPh>
    <rPh sb="11" eb="13">
      <t>メイジ</t>
    </rPh>
    <phoneticPr fontId="7"/>
  </si>
  <si>
    <t>１１．労務経営監査</t>
    <phoneticPr fontId="8"/>
  </si>
  <si>
    <t>１１．記帳代行</t>
    <phoneticPr fontId="2"/>
  </si>
  <si>
    <t>１１．消費者事件</t>
    <phoneticPr fontId="8"/>
  </si>
  <si>
    <t>１２．各種契約書作成</t>
    <rPh sb="3" eb="5">
      <t>カクシュ</t>
    </rPh>
    <rPh sb="5" eb="8">
      <t>ケイヤクショ</t>
    </rPh>
    <rPh sb="8" eb="10">
      <t>サクセイ</t>
    </rPh>
    <phoneticPr fontId="7"/>
  </si>
  <si>
    <t>１２．社員教育・訓練</t>
    <phoneticPr fontId="8"/>
  </si>
  <si>
    <t>１２．創業支援・経営革新支援</t>
    <phoneticPr fontId="8"/>
  </si>
  <si>
    <t>１３．労使トラブル解決</t>
    <phoneticPr fontId="8"/>
  </si>
  <si>
    <t>１３．その他の税務関係書類作成</t>
    <phoneticPr fontId="2"/>
  </si>
  <si>
    <t>１４．女性就業支援</t>
    <phoneticPr fontId="8"/>
  </si>
  <si>
    <t>１４．国際税務</t>
    <phoneticPr fontId="2"/>
  </si>
  <si>
    <t>１５．人事・貸金・退職金制度</t>
    <phoneticPr fontId="8"/>
  </si>
  <si>
    <t>１５．給与計算事務代行</t>
    <phoneticPr fontId="8"/>
  </si>
  <si>
    <t>男</t>
    <rPh sb="0" eb="1">
      <t>オトコ</t>
    </rPh>
    <phoneticPr fontId="2"/>
  </si>
  <si>
    <t>女</t>
    <rPh sb="0" eb="1">
      <t>オンナ</t>
    </rPh>
    <phoneticPr fontId="2"/>
  </si>
  <si>
    <t>する</t>
    <phoneticPr fontId="2"/>
  </si>
  <si>
    <t>しない</t>
    <phoneticPr fontId="2"/>
  </si>
  <si>
    <t>「する」を選択した方
右記より割引額を
選択してください</t>
    <rPh sb="5" eb="7">
      <t>センタク</t>
    </rPh>
    <rPh sb="9" eb="10">
      <t>カタ</t>
    </rPh>
    <rPh sb="20" eb="22">
      <t>センタク</t>
    </rPh>
    <phoneticPr fontId="2"/>
  </si>
  <si>
    <t>円割り引く</t>
    <rPh sb="0" eb="1">
      <t>エン</t>
    </rPh>
    <phoneticPr fontId="2"/>
  </si>
  <si>
    <t>会　員</t>
    <rPh sb="0" eb="1">
      <t>カイ</t>
    </rPh>
    <rPh sb="2" eb="3">
      <t>イン</t>
    </rPh>
    <phoneticPr fontId="2"/>
  </si>
  <si>
    <t>年</t>
    <rPh sb="0" eb="1">
      <t>ネン</t>
    </rPh>
    <phoneticPr fontId="2"/>
  </si>
  <si>
    <t>月</t>
    <rPh sb="0" eb="1">
      <t>ツキ</t>
    </rPh>
    <phoneticPr fontId="2"/>
  </si>
  <si>
    <t>日</t>
    <rPh sb="0" eb="1">
      <t>ニチ</t>
    </rPh>
    <phoneticPr fontId="2"/>
  </si>
  <si>
    <t>西暦</t>
    <phoneticPr fontId="2"/>
  </si>
  <si>
    <t>登録申込書 兼 登録規約同意書</t>
    <phoneticPr fontId="2"/>
  </si>
  <si>
    <t>非会員（大商に入会します）</t>
    <rPh sb="0" eb="3">
      <t>ヒカイイン</t>
    </rPh>
    <rPh sb="4" eb="6">
      <t>ダイショウ</t>
    </rPh>
    <rPh sb="7" eb="9">
      <t>ニュウカイ</t>
    </rPh>
    <phoneticPr fontId="2"/>
  </si>
  <si>
    <t>大商会員向け初回３０分相談料の割引
（右記より選択してください）</t>
    <rPh sb="10" eb="11">
      <t>プン</t>
    </rPh>
    <rPh sb="19" eb="21">
      <t>ウキ</t>
    </rPh>
    <rPh sb="23" eb="25">
      <t>センタク</t>
    </rPh>
    <phoneticPr fontId="2"/>
  </si>
  <si>
    <t>７．帰化申請・入管手続</t>
    <rPh sb="2" eb="4">
      <t>キカ</t>
    </rPh>
    <rPh sb="4" eb="6">
      <t>シンセイ</t>
    </rPh>
    <rPh sb="7" eb="9">
      <t>ニュウカン</t>
    </rPh>
    <rPh sb="9" eb="11">
      <t>テツヅ</t>
    </rPh>
    <phoneticPr fontId="7"/>
  </si>
  <si>
    <t>１．不動産登記（相続、売買、担保権等）</t>
    <rPh sb="8" eb="10">
      <t>ソウゾク</t>
    </rPh>
    <rPh sb="11" eb="13">
      <t>バイバイ</t>
    </rPh>
    <rPh sb="14" eb="17">
      <t>タンポケン</t>
    </rPh>
    <rPh sb="17" eb="18">
      <t>トウ</t>
    </rPh>
    <phoneticPr fontId="8"/>
  </si>
  <si>
    <t>２．企業法務・商業法人登記</t>
    <phoneticPr fontId="8"/>
  </si>
  <si>
    <t>５．債務整理、破産、個人再生手続</t>
    <rPh sb="4" eb="6">
      <t>セイリ</t>
    </rPh>
    <rPh sb="7" eb="9">
      <t>ハサン</t>
    </rPh>
    <rPh sb="10" eb="12">
      <t>コジン</t>
    </rPh>
    <rPh sb="12" eb="14">
      <t>サイセイ</t>
    </rPh>
    <rPh sb="14" eb="16">
      <t>テツヅ</t>
    </rPh>
    <phoneticPr fontId="8"/>
  </si>
  <si>
    <t>７．各種契約書・遺言</t>
    <rPh sb="6" eb="7">
      <t>ショ</t>
    </rPh>
    <phoneticPr fontId="8"/>
  </si>
  <si>
    <t>ビル名</t>
    <rPh sb="2" eb="3">
      <t>メイ</t>
    </rPh>
    <phoneticPr fontId="2"/>
  </si>
  <si>
    <t>　　 〒　→</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</si>
  <si>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</si>
  <si>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</si>
  <si>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</si>
  <si>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</si>
  <si>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</si>
  <si>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</si>
  <si>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</si>
  <si>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</si>
  <si>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</si>
  <si>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</si>
  <si>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</si>
  <si>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</si>
  <si>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</si>
  <si>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</si>
  <si>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</si>
  <si>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</si>
  <si>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</si>
  <si>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</si>
  <si>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</si>
  <si>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</si>
  <si>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</si>
  <si>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</si>
  <si>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</si>
  <si>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</si>
  <si>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</si>
  <si>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</si>
  <si>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</si>
  <si>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</si>
  <si>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</si>
  <si>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</si>
  <si>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</si>
  <si>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</si>
  <si>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</si>
  <si>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</si>
  <si>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</si>
  <si>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</si>
  <si>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</si>
  <si>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</si>
  <si>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</si>
  <si>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</si>
  <si>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</si>
  <si>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</si>
  <si>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</si>
  <si>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</si>
  <si>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</si>
  <si>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</si>
  <si>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</si>
  <si>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申込番号</t>
    <rPh sb="0" eb="2">
      <t>モウシコミ</t>
    </rPh>
    <rPh sb="2" eb="4">
      <t>バンゴウ</t>
    </rPh>
    <phoneticPr fontId="10"/>
  </si>
  <si>
    <t>会員番号</t>
  </si>
  <si>
    <t>姓</t>
  </si>
  <si>
    <t>名</t>
  </si>
  <si>
    <t>姓フリガナ</t>
  </si>
  <si>
    <t>名フリガナ</t>
  </si>
  <si>
    <t xml:space="preserve">生年月日 </t>
  </si>
  <si>
    <t>性別</t>
  </si>
  <si>
    <t xml:space="preserve">事務所名 </t>
  </si>
  <si>
    <t xml:space="preserve">役職名 </t>
  </si>
  <si>
    <t xml:space="preserve">〒 </t>
  </si>
  <si>
    <t>住所（都道府県）</t>
  </si>
  <si>
    <t>住所（市区町村、町名番地）</t>
  </si>
  <si>
    <t>住所（ビル・建物名）</t>
  </si>
  <si>
    <t>最寄り駅</t>
  </si>
  <si>
    <t>所在地（区)</t>
    <rPh sb="4" eb="5">
      <t>ク</t>
    </rPh>
    <phoneticPr fontId="10"/>
  </si>
  <si>
    <t>所在地コード</t>
  </si>
  <si>
    <t xml:space="preserve">TEL </t>
  </si>
  <si>
    <t>FAX</t>
  </si>
  <si>
    <t>E-Mail</t>
  </si>
  <si>
    <t>URL</t>
  </si>
  <si>
    <t>ブログURL</t>
  </si>
  <si>
    <t>取得資格1</t>
  </si>
  <si>
    <t>西暦１</t>
    <rPh sb="0" eb="2">
      <t>セイレキ</t>
    </rPh>
    <phoneticPr fontId="10"/>
  </si>
  <si>
    <t>所属職能団体１</t>
    <rPh sb="0" eb="2">
      <t>ショゾク</t>
    </rPh>
    <rPh sb="2" eb="4">
      <t>ショクノウ</t>
    </rPh>
    <rPh sb="4" eb="6">
      <t>ダンタイ</t>
    </rPh>
    <phoneticPr fontId="10"/>
  </si>
  <si>
    <t>専門分野1</t>
  </si>
  <si>
    <t>取得資格2</t>
  </si>
  <si>
    <t>西暦２</t>
    <rPh sb="0" eb="2">
      <t>セイレキ</t>
    </rPh>
    <phoneticPr fontId="10"/>
  </si>
  <si>
    <t>所属職能団体２</t>
    <rPh sb="0" eb="2">
      <t>ショゾク</t>
    </rPh>
    <rPh sb="2" eb="4">
      <t>ショクノウ</t>
    </rPh>
    <rPh sb="4" eb="6">
      <t>ダンタイ</t>
    </rPh>
    <phoneticPr fontId="10"/>
  </si>
  <si>
    <t>専門分野2</t>
  </si>
  <si>
    <t>取得資格3</t>
  </si>
  <si>
    <t>西暦３</t>
    <rPh sb="0" eb="2">
      <t>セイレキ</t>
    </rPh>
    <phoneticPr fontId="10"/>
  </si>
  <si>
    <t>所属職能団体３</t>
    <rPh sb="0" eb="2">
      <t>ショゾク</t>
    </rPh>
    <rPh sb="2" eb="4">
      <t>ショクノウ</t>
    </rPh>
    <rPh sb="4" eb="6">
      <t>ダンタイ</t>
    </rPh>
    <phoneticPr fontId="10"/>
  </si>
  <si>
    <t>専門分野3</t>
  </si>
  <si>
    <t>取得資格その他</t>
  </si>
  <si>
    <t>メッセージ（４０字）</t>
    <rPh sb="8" eb="9">
      <t>ジ</t>
    </rPh>
    <phoneticPr fontId="10"/>
  </si>
  <si>
    <t>自己PR（１００字）</t>
    <rPh sb="8" eb="9">
      <t>ジ</t>
    </rPh>
    <phoneticPr fontId="10"/>
  </si>
  <si>
    <t>会員優待</t>
  </si>
  <si>
    <t>会員割引額</t>
    <rPh sb="0" eb="2">
      <t>カイイン</t>
    </rPh>
    <rPh sb="2" eb="5">
      <t>ワリビキガク</t>
    </rPh>
    <phoneticPr fontId="10"/>
  </si>
  <si>
    <t>文章１</t>
    <rPh sb="0" eb="2">
      <t>ブンショウ</t>
    </rPh>
    <phoneticPr fontId="10"/>
  </si>
  <si>
    <t>文章２</t>
    <rPh sb="0" eb="2">
      <t>ブンショウ</t>
    </rPh>
    <phoneticPr fontId="10"/>
  </si>
  <si>
    <t>会員優待フリー欄</t>
  </si>
  <si>
    <t>半角数字</t>
  </si>
  <si>
    <t>全角</t>
  </si>
  <si>
    <t>全角カナ</t>
  </si>
  <si>
    <t>YYYY/mm/dd</t>
  </si>
  <si>
    <t>1=男、2=女、0=指定しない</t>
  </si>
  <si>
    <t>半角数字およびハイフン</t>
  </si>
  <si>
    <t>半角英数記号</t>
  </si>
  <si>
    <t>1-行政書士、_x000D_2-公認会計士、_x000D_3-司法書士、_x000D_4-社会保険労務士、_x000D_5-税理士、_x000D_6-中小企業診断士、_x000D_7-土地家屋調査士、_x000D_8-不動産鑑定士、_x000D_9-弁護士、_x000D_10-弁理士</t>
  </si>
  <si>
    <t>分野番号</t>
  </si>
  <si>
    <t>0=なし、1=あり</t>
  </si>
  <si>
    <t>相談主が大阪商工会議所会員の場合、初回３０分相談料から</t>
  </si>
  <si>
    <t xml:space="preserve">円割引き
（割引後の相談料等は士業へ直接お問い合わせください。）
</t>
    <phoneticPr fontId="10"/>
  </si>
  <si>
    <t>姓</t>
    <rPh sb="0" eb="1">
      <t>セイ</t>
    </rPh>
    <phoneticPr fontId="2"/>
  </si>
  <si>
    <t>名</t>
    <rPh sb="0" eb="1">
      <t>ナ</t>
    </rPh>
    <phoneticPr fontId="2"/>
  </si>
  <si>
    <t>（</t>
    <phoneticPr fontId="2"/>
  </si>
  <si>
    <t>）</t>
    <phoneticPr fontId="2"/>
  </si>
  <si>
    <t>1940年</t>
    <rPh sb="4" eb="5">
      <t>ネン</t>
    </rPh>
    <phoneticPr fontId="2"/>
  </si>
  <si>
    <t>1941年</t>
    <rPh sb="4" eb="5">
      <t>ネン</t>
    </rPh>
    <phoneticPr fontId="2"/>
  </si>
  <si>
    <t>1942年</t>
    <rPh sb="4" eb="5">
      <t>ネン</t>
    </rPh>
    <phoneticPr fontId="2"/>
  </si>
  <si>
    <t>1943年</t>
    <rPh sb="4" eb="5">
      <t>ネン</t>
    </rPh>
    <phoneticPr fontId="2"/>
  </si>
  <si>
    <t>1944年</t>
    <rPh sb="4" eb="5">
      <t>ネン</t>
    </rPh>
    <phoneticPr fontId="2"/>
  </si>
  <si>
    <t>1945年</t>
    <rPh sb="4" eb="5">
      <t>ネン</t>
    </rPh>
    <phoneticPr fontId="2"/>
  </si>
  <si>
    <t>1946年</t>
    <rPh sb="4" eb="5">
      <t>ネン</t>
    </rPh>
    <phoneticPr fontId="2"/>
  </si>
  <si>
    <t>1947年</t>
    <rPh sb="4" eb="5">
      <t>ネン</t>
    </rPh>
    <phoneticPr fontId="2"/>
  </si>
  <si>
    <t>1948年</t>
    <rPh sb="4" eb="5">
      <t>ネン</t>
    </rPh>
    <phoneticPr fontId="2"/>
  </si>
  <si>
    <t>1949年</t>
    <rPh sb="4" eb="5">
      <t>ネン</t>
    </rPh>
    <phoneticPr fontId="2"/>
  </si>
  <si>
    <t>1950年</t>
    <rPh sb="4" eb="5">
      <t>ネン</t>
    </rPh>
    <phoneticPr fontId="2"/>
  </si>
  <si>
    <t>1951年</t>
    <rPh sb="4" eb="5">
      <t>ネン</t>
    </rPh>
    <phoneticPr fontId="2"/>
  </si>
  <si>
    <t>1952年</t>
    <rPh sb="4" eb="5">
      <t>ネン</t>
    </rPh>
    <phoneticPr fontId="2"/>
  </si>
  <si>
    <t>1953年</t>
    <rPh sb="4" eb="5">
      <t>ネン</t>
    </rPh>
    <phoneticPr fontId="2"/>
  </si>
  <si>
    <t>1954年</t>
    <rPh sb="4" eb="5">
      <t>ネン</t>
    </rPh>
    <phoneticPr fontId="2"/>
  </si>
  <si>
    <t>1955年</t>
    <rPh sb="4" eb="5">
      <t>ネン</t>
    </rPh>
    <phoneticPr fontId="2"/>
  </si>
  <si>
    <t>1956年</t>
    <rPh sb="4" eb="5">
      <t>ネン</t>
    </rPh>
    <phoneticPr fontId="2"/>
  </si>
  <si>
    <t>1957年</t>
    <rPh sb="4" eb="5">
      <t>ネン</t>
    </rPh>
    <phoneticPr fontId="2"/>
  </si>
  <si>
    <t>1958年</t>
    <rPh sb="4" eb="5">
      <t>ネン</t>
    </rPh>
    <phoneticPr fontId="2"/>
  </si>
  <si>
    <t>1959年</t>
    <rPh sb="4" eb="5">
      <t>ネン</t>
    </rPh>
    <phoneticPr fontId="2"/>
  </si>
  <si>
    <t>1960年</t>
    <rPh sb="4" eb="5">
      <t>ネン</t>
    </rPh>
    <phoneticPr fontId="2"/>
  </si>
  <si>
    <t>1961年</t>
    <rPh sb="4" eb="5">
      <t>ネン</t>
    </rPh>
    <phoneticPr fontId="2"/>
  </si>
  <si>
    <t>1962年</t>
    <rPh sb="4" eb="5">
      <t>ネン</t>
    </rPh>
    <phoneticPr fontId="2"/>
  </si>
  <si>
    <t>1963年</t>
    <rPh sb="4" eb="5">
      <t>ネン</t>
    </rPh>
    <phoneticPr fontId="2"/>
  </si>
  <si>
    <t>1964年</t>
    <rPh sb="4" eb="5">
      <t>ネン</t>
    </rPh>
    <phoneticPr fontId="2"/>
  </si>
  <si>
    <t>1965年</t>
    <rPh sb="4" eb="5">
      <t>ネン</t>
    </rPh>
    <phoneticPr fontId="2"/>
  </si>
  <si>
    <t>1966年</t>
    <rPh sb="4" eb="5">
      <t>ネン</t>
    </rPh>
    <phoneticPr fontId="2"/>
  </si>
  <si>
    <t>1967年</t>
    <rPh sb="4" eb="5">
      <t>ネン</t>
    </rPh>
    <phoneticPr fontId="2"/>
  </si>
  <si>
    <t>1968年</t>
    <rPh sb="4" eb="5">
      <t>ネン</t>
    </rPh>
    <phoneticPr fontId="2"/>
  </si>
  <si>
    <t>1970年</t>
    <rPh sb="4" eb="5">
      <t>ネン</t>
    </rPh>
    <phoneticPr fontId="2"/>
  </si>
  <si>
    <t>1971年</t>
    <rPh sb="4" eb="5">
      <t>ネン</t>
    </rPh>
    <phoneticPr fontId="2"/>
  </si>
  <si>
    <t>1972年</t>
    <rPh sb="4" eb="5">
      <t>ネン</t>
    </rPh>
    <phoneticPr fontId="2"/>
  </si>
  <si>
    <t>1973年</t>
    <rPh sb="4" eb="5">
      <t>ネン</t>
    </rPh>
    <phoneticPr fontId="2"/>
  </si>
  <si>
    <t>1974年</t>
    <rPh sb="4" eb="5">
      <t>ネン</t>
    </rPh>
    <phoneticPr fontId="2"/>
  </si>
  <si>
    <t>1975年</t>
    <rPh sb="4" eb="5">
      <t>ネン</t>
    </rPh>
    <phoneticPr fontId="2"/>
  </si>
  <si>
    <t>1976年</t>
    <rPh sb="4" eb="5">
      <t>ネン</t>
    </rPh>
    <phoneticPr fontId="2"/>
  </si>
  <si>
    <t>1977年</t>
    <rPh sb="4" eb="5">
      <t>ネン</t>
    </rPh>
    <phoneticPr fontId="2"/>
  </si>
  <si>
    <t>1978年</t>
    <rPh sb="4" eb="5">
      <t>ネン</t>
    </rPh>
    <phoneticPr fontId="2"/>
  </si>
  <si>
    <t>1979年</t>
    <rPh sb="4" eb="5">
      <t>ネン</t>
    </rPh>
    <phoneticPr fontId="2"/>
  </si>
  <si>
    <t>1980年</t>
    <rPh sb="4" eb="5">
      <t>ネン</t>
    </rPh>
    <phoneticPr fontId="2"/>
  </si>
  <si>
    <t>1981年</t>
    <rPh sb="4" eb="5">
      <t>ネン</t>
    </rPh>
    <phoneticPr fontId="2"/>
  </si>
  <si>
    <t>1982年</t>
    <rPh sb="4" eb="5">
      <t>ネン</t>
    </rPh>
    <phoneticPr fontId="2"/>
  </si>
  <si>
    <t>1983年</t>
    <rPh sb="4" eb="5">
      <t>ネン</t>
    </rPh>
    <phoneticPr fontId="2"/>
  </si>
  <si>
    <t>1984年</t>
    <rPh sb="4" eb="5">
      <t>ネン</t>
    </rPh>
    <phoneticPr fontId="2"/>
  </si>
  <si>
    <t>1985年</t>
    <rPh sb="4" eb="5">
      <t>ネン</t>
    </rPh>
    <phoneticPr fontId="2"/>
  </si>
  <si>
    <t>1986年</t>
    <rPh sb="4" eb="5">
      <t>ネン</t>
    </rPh>
    <phoneticPr fontId="2"/>
  </si>
  <si>
    <t>1987年</t>
    <rPh sb="4" eb="5">
      <t>ネン</t>
    </rPh>
    <phoneticPr fontId="2"/>
  </si>
  <si>
    <t>1988年</t>
    <rPh sb="4" eb="5">
      <t>ネン</t>
    </rPh>
    <phoneticPr fontId="2"/>
  </si>
  <si>
    <t>1989年</t>
    <rPh sb="4" eb="5">
      <t>ネン</t>
    </rPh>
    <phoneticPr fontId="2"/>
  </si>
  <si>
    <t>1990年</t>
    <rPh sb="4" eb="5">
      <t>ネン</t>
    </rPh>
    <phoneticPr fontId="2"/>
  </si>
  <si>
    <t>1991年</t>
    <rPh sb="4" eb="5">
      <t>ネン</t>
    </rPh>
    <phoneticPr fontId="2"/>
  </si>
  <si>
    <t>1992年</t>
    <rPh sb="4" eb="5">
      <t>ネン</t>
    </rPh>
    <phoneticPr fontId="2"/>
  </si>
  <si>
    <t>1993年</t>
    <rPh sb="4" eb="5">
      <t>ネン</t>
    </rPh>
    <phoneticPr fontId="2"/>
  </si>
  <si>
    <t>1994年</t>
    <rPh sb="4" eb="5">
      <t>ネン</t>
    </rPh>
    <phoneticPr fontId="2"/>
  </si>
  <si>
    <t>1995年</t>
    <rPh sb="4" eb="5">
      <t>ネン</t>
    </rPh>
    <phoneticPr fontId="2"/>
  </si>
  <si>
    <t>1996年</t>
    <rPh sb="4" eb="5">
      <t>ネン</t>
    </rPh>
    <phoneticPr fontId="2"/>
  </si>
  <si>
    <t>1997年</t>
    <rPh sb="4" eb="5">
      <t>ネン</t>
    </rPh>
    <phoneticPr fontId="2"/>
  </si>
  <si>
    <t>1998年</t>
    <rPh sb="4" eb="5">
      <t>ネン</t>
    </rPh>
    <phoneticPr fontId="2"/>
  </si>
  <si>
    <t>1999年</t>
    <rPh sb="4" eb="5">
      <t>ネン</t>
    </rPh>
    <phoneticPr fontId="2"/>
  </si>
  <si>
    <t>2000年</t>
    <rPh sb="4" eb="5">
      <t>ネン</t>
    </rPh>
    <phoneticPr fontId="2"/>
  </si>
  <si>
    <t>2001年</t>
    <rPh sb="4" eb="5">
      <t>ネン</t>
    </rPh>
    <phoneticPr fontId="2"/>
  </si>
  <si>
    <t>2002年</t>
    <rPh sb="4" eb="5">
      <t>ネン</t>
    </rPh>
    <phoneticPr fontId="2"/>
  </si>
  <si>
    <t>2003年</t>
    <rPh sb="4" eb="5">
      <t>ネン</t>
    </rPh>
    <phoneticPr fontId="2"/>
  </si>
  <si>
    <t>2004年</t>
    <rPh sb="4" eb="5">
      <t>ネン</t>
    </rPh>
    <phoneticPr fontId="2"/>
  </si>
  <si>
    <t>2005年</t>
    <rPh sb="4" eb="5">
      <t>ネン</t>
    </rPh>
    <phoneticPr fontId="2"/>
  </si>
  <si>
    <t>2006年</t>
    <rPh sb="4" eb="5">
      <t>ネン</t>
    </rPh>
    <phoneticPr fontId="2"/>
  </si>
  <si>
    <t>2007年</t>
    <rPh sb="4" eb="5">
      <t>ネン</t>
    </rPh>
    <phoneticPr fontId="2"/>
  </si>
  <si>
    <t>2008年</t>
    <rPh sb="4" eb="5">
      <t>ネン</t>
    </rPh>
    <phoneticPr fontId="2"/>
  </si>
  <si>
    <t>2009年</t>
    <rPh sb="4" eb="5">
      <t>ネン</t>
    </rPh>
    <phoneticPr fontId="2"/>
  </si>
  <si>
    <t>2010年</t>
    <rPh sb="4" eb="5">
      <t>ネン</t>
    </rPh>
    <phoneticPr fontId="2"/>
  </si>
  <si>
    <t>2011年</t>
    <rPh sb="4" eb="5">
      <t>ネン</t>
    </rPh>
    <phoneticPr fontId="2"/>
  </si>
  <si>
    <t>2012年</t>
    <rPh sb="4" eb="5">
      <t>ネン</t>
    </rPh>
    <phoneticPr fontId="2"/>
  </si>
  <si>
    <t>2013年</t>
    <rPh sb="4" eb="5">
      <t>ネン</t>
    </rPh>
    <phoneticPr fontId="2"/>
  </si>
  <si>
    <t>地区</t>
    <rPh sb="0" eb="2">
      <t>チク</t>
    </rPh>
    <phoneticPr fontId="10"/>
  </si>
  <si>
    <t>番号</t>
    <rPh sb="0" eb="2">
      <t>バンゴウ</t>
    </rPh>
    <phoneticPr fontId="10"/>
  </si>
  <si>
    <t>北区</t>
  </si>
  <si>
    <t>都島区</t>
  </si>
  <si>
    <t>福島区</t>
  </si>
  <si>
    <t>此花区</t>
  </si>
  <si>
    <t>中央区</t>
  </si>
  <si>
    <t>西区</t>
  </si>
  <si>
    <t>港区</t>
  </si>
  <si>
    <t>大正区</t>
  </si>
  <si>
    <t>天王寺区</t>
  </si>
  <si>
    <t>浪速区</t>
  </si>
  <si>
    <t>西淀川区</t>
  </si>
  <si>
    <t>淀川区</t>
  </si>
  <si>
    <t>東淀川区</t>
  </si>
  <si>
    <t>東成区</t>
  </si>
  <si>
    <t>生野区</t>
  </si>
  <si>
    <t>旭区</t>
  </si>
  <si>
    <t>城東区</t>
  </si>
  <si>
    <t>鶴見区</t>
  </si>
  <si>
    <t>阿倍野区</t>
  </si>
  <si>
    <t>住之江区</t>
  </si>
  <si>
    <t>住吉区</t>
  </si>
  <si>
    <t>東住吉区</t>
  </si>
  <si>
    <t>平野区</t>
  </si>
  <si>
    <t>西成区</t>
  </si>
  <si>
    <t>大阪府内（市外除く）</t>
    <rPh sb="0" eb="2">
      <t>オオサカ</t>
    </rPh>
    <rPh sb="2" eb="4">
      <t>フナイ</t>
    </rPh>
    <rPh sb="5" eb="7">
      <t>シガイ</t>
    </rPh>
    <rPh sb="7" eb="8">
      <t>ノゾ</t>
    </rPh>
    <phoneticPr fontId="10"/>
  </si>
  <si>
    <t>兵庫県</t>
    <rPh sb="0" eb="3">
      <t>ヒョウゴケン</t>
    </rPh>
    <phoneticPr fontId="10"/>
  </si>
  <si>
    <t>京都府</t>
    <rPh sb="0" eb="3">
      <t>キョウトフ</t>
    </rPh>
    <phoneticPr fontId="10"/>
  </si>
  <si>
    <t>奈良県</t>
    <rPh sb="0" eb="3">
      <t>ナラケン</t>
    </rPh>
    <phoneticPr fontId="10"/>
  </si>
  <si>
    <t>その他</t>
    <rPh sb="2" eb="3">
      <t>タ</t>
    </rPh>
    <phoneticPr fontId="10"/>
  </si>
  <si>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</si>
  <si>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</si>
  <si>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</si>
  <si>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</si>
  <si>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</si>
  <si>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</si>
  <si>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</si>
  <si>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</si>
  <si>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</si>
  <si>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</si>
  <si>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</si>
  <si>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</si>
  <si>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</si>
  <si>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</si>
  <si>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</si>
  <si>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</si>
  <si>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</si>
  <si>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</si>
  <si>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</si>
  <si>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</si>
  <si>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</si>
  <si>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</si>
  <si>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</si>
  <si>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</si>
  <si>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</si>
  <si>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</si>
  <si>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</si>
  <si>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</si>
  <si>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</si>
  <si>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</si>
  <si>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</si>
  <si>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</si>
  <si>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</si>
  <si>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</si>
  <si>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</si>
  <si>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</si>
  <si>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</si>
  <si>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</si>
  <si>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</si>
  <si>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</si>
  <si>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</si>
  <si>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</si>
  <si>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</si>
  <si>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</si>
  <si>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</si>
  <si>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</si>
  <si>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</si>
  <si>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都道府県コード</t>
    <rPh sb="0" eb="4">
      <t>トドウフケン</t>
    </rPh>
    <phoneticPr fontId="9"/>
  </si>
  <si>
    <t>都道府県</t>
    <rPh sb="0" eb="4">
      <t>トドウフケン</t>
    </rPh>
    <phoneticPr fontId="9"/>
  </si>
  <si>
    <t>行政書士</t>
    <rPh sb="0" eb="2">
      <t>ギョウセイ</t>
    </rPh>
    <rPh sb="2" eb="4">
      <t>ショシ</t>
    </rPh>
    <phoneticPr fontId="10"/>
  </si>
  <si>
    <t>公認会計士</t>
    <rPh sb="0" eb="2">
      <t>コウニン</t>
    </rPh>
    <rPh sb="2" eb="4">
      <t>カイケイ</t>
    </rPh>
    <rPh sb="4" eb="5">
      <t>シ</t>
    </rPh>
    <phoneticPr fontId="10"/>
  </si>
  <si>
    <t>司法書士</t>
    <rPh sb="0" eb="2">
      <t>シホウ</t>
    </rPh>
    <rPh sb="2" eb="4">
      <t>ショシ</t>
    </rPh>
    <phoneticPr fontId="10"/>
  </si>
  <si>
    <t>社会保険労務士</t>
    <rPh sb="0" eb="2">
      <t>シャカイ</t>
    </rPh>
    <rPh sb="2" eb="4">
      <t>ホケン</t>
    </rPh>
    <rPh sb="4" eb="7">
      <t>ロウムシ</t>
    </rPh>
    <phoneticPr fontId="10"/>
  </si>
  <si>
    <t>税理士</t>
    <rPh sb="0" eb="3">
      <t>ゼイリシ</t>
    </rPh>
    <phoneticPr fontId="10"/>
  </si>
  <si>
    <t>弁護士</t>
    <rPh sb="0" eb="3">
      <t>ベンゴシ</t>
    </rPh>
    <phoneticPr fontId="10"/>
  </si>
  <si>
    <t>弁理士</t>
    <rPh sb="0" eb="3">
      <t>ベンリシ</t>
    </rPh>
    <phoneticPr fontId="10"/>
  </si>
  <si>
    <t>資格</t>
    <rPh sb="0" eb="2">
      <t>シカク</t>
    </rPh>
    <phoneticPr fontId="9"/>
  </si>
  <si>
    <t>資格番号</t>
    <rPh sb="0" eb="2">
      <t>シカク</t>
    </rPh>
    <rPh sb="2" eb="4">
      <t>バンゴウ</t>
    </rPh>
    <phoneticPr fontId="9"/>
  </si>
  <si>
    <t>専門分野１</t>
    <rPh sb="0" eb="2">
      <t>センモン</t>
    </rPh>
    <rPh sb="2" eb="4">
      <t>ブンヤ</t>
    </rPh>
    <phoneticPr fontId="9"/>
  </si>
  <si>
    <t>専門分野２</t>
    <rPh sb="0" eb="2">
      <t>センモン</t>
    </rPh>
    <rPh sb="2" eb="4">
      <t>ブンヤ</t>
    </rPh>
    <phoneticPr fontId="9"/>
  </si>
  <si>
    <t>専門分野３</t>
    <rPh sb="0" eb="2">
      <t>センモン</t>
    </rPh>
    <rPh sb="2" eb="4">
      <t>ブンヤ</t>
    </rPh>
    <phoneticPr fontId="9"/>
  </si>
  <si>
    <t>専門分野2</t>
    <rPh sb="0" eb="2">
      <t>センモン</t>
    </rPh>
    <rPh sb="2" eb="4">
      <t>ブンヤ</t>
    </rPh>
    <phoneticPr fontId="9"/>
  </si>
  <si>
    <t>専門分野2</t>
    <phoneticPr fontId="9"/>
  </si>
  <si>
    <t>専門分野3</t>
    <rPh sb="0" eb="2">
      <t>センモン</t>
    </rPh>
    <rPh sb="2" eb="4">
      <t>ブンヤ</t>
    </rPh>
    <phoneticPr fontId="9"/>
  </si>
  <si>
    <t>専門分野3</t>
    <phoneticPr fontId="9"/>
  </si>
  <si>
    <t>メールアドレス</t>
    <phoneticPr fontId="11"/>
  </si>
  <si>
    <t>%1</t>
    <phoneticPr fontId="11"/>
  </si>
  <si>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</si>
  <si>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</si>
  <si>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</si>
  <si>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</si>
  <si>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</si>
  <si>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</si>
  <si>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</si>
  <si>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</si>
  <si>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</si>
  <si>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</si>
  <si>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</si>
  <si>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</si>
  <si>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</si>
  <si>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</si>
  <si>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</si>
  <si>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</si>
  <si>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</si>
  <si>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</si>
  <si>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</si>
  <si>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</si>
  <si>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</si>
  <si>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</si>
  <si>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</si>
  <si>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</si>
  <si>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</si>
  <si>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</si>
  <si>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</si>
  <si>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</si>
  <si>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</si>
  <si>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</si>
  <si>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</si>
  <si>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</si>
  <si>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</si>
  <si>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</si>
  <si>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</si>
  <si>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</si>
  <si>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</si>
  <si>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</si>
  <si>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</si>
  <si>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</si>
  <si>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</si>
  <si>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</si>
  <si>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</si>
  <si>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名</t>
    <rPh sb="0" eb="1">
      <t>ナ</t>
    </rPh>
    <phoneticPr fontId="11"/>
  </si>
  <si>
    <t>セイ</t>
    <phoneticPr fontId="11"/>
  </si>
  <si>
    <t>ナ</t>
    <phoneticPr fontId="11"/>
  </si>
  <si>
    <t>生年月日</t>
    <rPh sb="0" eb="2">
      <t>セイネン</t>
    </rPh>
    <rPh sb="2" eb="4">
      <t>ガッピ</t>
    </rPh>
    <phoneticPr fontId="11"/>
  </si>
  <si>
    <t>年齢</t>
    <rPh sb="0" eb="2">
      <t>ネンレイ</t>
    </rPh>
    <phoneticPr fontId="11"/>
  </si>
  <si>
    <t>事務所名</t>
    <rPh sb="0" eb="2">
      <t>ジム</t>
    </rPh>
    <rPh sb="2" eb="3">
      <t>ショ</t>
    </rPh>
    <rPh sb="3" eb="4">
      <t>メイ</t>
    </rPh>
    <phoneticPr fontId="11"/>
  </si>
  <si>
    <t>役職</t>
    <rPh sb="0" eb="2">
      <t>ヤクショク</t>
    </rPh>
    <phoneticPr fontId="11"/>
  </si>
  <si>
    <t>性別</t>
    <rPh sb="0" eb="2">
      <t>セイベツ</t>
    </rPh>
    <phoneticPr fontId="11"/>
  </si>
  <si>
    <t>郵便番号</t>
    <rPh sb="0" eb="4">
      <t>ユウビンバンゴウ</t>
    </rPh>
    <phoneticPr fontId="11"/>
  </si>
  <si>
    <t>都道府県</t>
    <rPh sb="0" eb="4">
      <t>トドウフケン</t>
    </rPh>
    <phoneticPr fontId="11"/>
  </si>
  <si>
    <t>番地</t>
    <rPh sb="0" eb="2">
      <t>バンチ</t>
    </rPh>
    <phoneticPr fontId="11"/>
  </si>
  <si>
    <t>ビル名</t>
    <rPh sb="2" eb="3">
      <t>メイ</t>
    </rPh>
    <phoneticPr fontId="11"/>
  </si>
  <si>
    <t>最寄駅</t>
    <rPh sb="0" eb="2">
      <t>モヨリ</t>
    </rPh>
    <rPh sb="2" eb="3">
      <t>エキ</t>
    </rPh>
    <phoneticPr fontId="11"/>
  </si>
  <si>
    <t>TEL</t>
    <phoneticPr fontId="11"/>
  </si>
  <si>
    <t>FAX</t>
    <phoneticPr fontId="11"/>
  </si>
  <si>
    <t>E-mail</t>
    <phoneticPr fontId="11"/>
  </si>
  <si>
    <t>URL</t>
    <phoneticPr fontId="11"/>
  </si>
  <si>
    <t>ブログURL</t>
    <phoneticPr fontId="11"/>
  </si>
  <si>
    <t>資格名１</t>
    <rPh sb="0" eb="2">
      <t>シカク</t>
    </rPh>
    <rPh sb="2" eb="3">
      <t>メイ</t>
    </rPh>
    <phoneticPr fontId="11"/>
  </si>
  <si>
    <t>取得年月１</t>
    <phoneticPr fontId="11"/>
  </si>
  <si>
    <t>所属職能団体１</t>
    <phoneticPr fontId="11"/>
  </si>
  <si>
    <t>重点取扱分野１</t>
    <phoneticPr fontId="11"/>
  </si>
  <si>
    <t>資格名２</t>
    <rPh sb="0" eb="2">
      <t>シカク</t>
    </rPh>
    <rPh sb="2" eb="3">
      <t>メイ</t>
    </rPh>
    <phoneticPr fontId="11"/>
  </si>
  <si>
    <t>取得年月２</t>
  </si>
  <si>
    <t>所属職能団体２</t>
  </si>
  <si>
    <t>重点取扱分野２</t>
  </si>
  <si>
    <t>資格名３</t>
    <rPh sb="0" eb="2">
      <t>シカク</t>
    </rPh>
    <rPh sb="2" eb="3">
      <t>メイ</t>
    </rPh>
    <phoneticPr fontId="11"/>
  </si>
  <si>
    <t>取得年月３</t>
  </si>
  <si>
    <t>所属職能団体３</t>
  </si>
  <si>
    <t>重点取扱分野３</t>
  </si>
  <si>
    <t>大商会員向け割引</t>
    <phoneticPr fontId="11"/>
  </si>
  <si>
    <t>割引額</t>
    <phoneticPr fontId="11"/>
  </si>
  <si>
    <t>一言メッセージ</t>
    <phoneticPr fontId="11"/>
  </si>
  <si>
    <t>自己ＰＲ</t>
    <phoneticPr fontId="11"/>
  </si>
  <si>
    <t>メッセージ</t>
  </si>
  <si>
    <t>自己PR</t>
  </si>
  <si>
    <t>事務所名</t>
    <rPh sb="3" eb="4">
      <t>メイ</t>
    </rPh>
    <phoneticPr fontId="2"/>
  </si>
  <si>
    <t>申込番号</t>
    <rPh sb="0" eb="2">
      <t>モウシコミ</t>
    </rPh>
    <rPh sb="2" eb="4">
      <t>バンゴウ</t>
    </rPh>
    <phoneticPr fontId="11"/>
  </si>
  <si>
    <t>%45</t>
  </si>
  <si>
    <t>2014年</t>
    <rPh sb="4" eb="5">
      <t>ネン</t>
    </rPh>
    <phoneticPr fontId="2"/>
  </si>
  <si>
    <t>2015年</t>
    <rPh sb="4" eb="5">
      <t>ネン</t>
    </rPh>
    <phoneticPr fontId="2"/>
  </si>
  <si>
    <t>2016年</t>
    <rPh sb="4" eb="5">
      <t>ネン</t>
    </rPh>
    <phoneticPr fontId="2"/>
  </si>
  <si>
    <t>2017年</t>
    <rPh sb="4" eb="5">
      <t>ネン</t>
    </rPh>
    <phoneticPr fontId="2"/>
  </si>
  <si>
    <t>2018年</t>
    <rPh sb="4" eb="5">
      <t>ネン</t>
    </rPh>
    <phoneticPr fontId="2"/>
  </si>
  <si>
    <t>中小企業診断士</t>
    <rPh sb="0" eb="7">
      <t>チュウショウキギョウシンダンシ</t>
    </rPh>
    <phoneticPr fontId="2"/>
  </si>
  <si>
    <t>1. 経営総合相談</t>
    <phoneticPr fontId="2"/>
  </si>
  <si>
    <t>2. 財務診断・マーケティング戦力</t>
    <phoneticPr fontId="2"/>
  </si>
  <si>
    <t>3. 創業支援業務・第2創業支援業務</t>
    <phoneticPr fontId="2"/>
  </si>
  <si>
    <t>4. 企業の事業戦略・経営革新支援</t>
    <phoneticPr fontId="2"/>
  </si>
  <si>
    <t>5. ホームページ・ITコンサルティング</t>
    <phoneticPr fontId="2"/>
  </si>
  <si>
    <t>6. 人材育成プログラム策定</t>
    <phoneticPr fontId="2"/>
  </si>
  <si>
    <t>土地家屋調査士</t>
    <rPh sb="0" eb="7">
      <t>トチカオクチョウサシ</t>
    </rPh>
    <phoneticPr fontId="2"/>
  </si>
  <si>
    <t>1. 土地調査・測量</t>
    <phoneticPr fontId="2"/>
  </si>
  <si>
    <t>2. 不動産表示に関する登記全般</t>
    <phoneticPr fontId="2"/>
  </si>
  <si>
    <t>3. 土地境界問題の解決支援</t>
    <phoneticPr fontId="2"/>
  </si>
  <si>
    <t>4. 建物調査・測量</t>
    <phoneticPr fontId="2"/>
  </si>
  <si>
    <t>不動産鑑定士</t>
    <rPh sb="0" eb="6">
      <t>フドウサンカンテイシ</t>
    </rPh>
    <phoneticPr fontId="2"/>
  </si>
  <si>
    <t>1. 相続の不動産評価</t>
    <phoneticPr fontId="2"/>
  </si>
  <si>
    <t>2. 事業承継の不動産評価</t>
    <phoneticPr fontId="2"/>
  </si>
  <si>
    <t>3. Ｍ＆Ａの不動産評価</t>
    <phoneticPr fontId="2"/>
  </si>
  <si>
    <t>4. 企業間売買の不動産評価</t>
    <phoneticPr fontId="2"/>
  </si>
  <si>
    <t>5. 担保のための不動産評価</t>
    <phoneticPr fontId="2"/>
  </si>
  <si>
    <t>6. 訴訟の不動産評価</t>
    <phoneticPr fontId="2"/>
  </si>
  <si>
    <t>7. 賃料増減額の不動産評価</t>
    <phoneticPr fontId="2"/>
  </si>
  <si>
    <t>8. 立ち退き料の査定</t>
    <phoneticPr fontId="2"/>
  </si>
  <si>
    <t>9. 不動産コンサルティング</t>
    <phoneticPr fontId="2"/>
  </si>
  <si>
    <r>
      <t>大阪商工会議所</t>
    </r>
    <r>
      <rPr>
        <b/>
        <sz val="12"/>
        <color indexed="8"/>
        <rFont val="ＭＳ Ｐゴシック"/>
        <family val="3"/>
        <charset val="128"/>
      </rPr>
      <t>「大阪サムライ検索ウェブ」（会員限定）</t>
    </r>
    <rPh sb="21" eb="23">
      <t>カイイン</t>
    </rPh>
    <phoneticPr fontId="2"/>
  </si>
  <si>
    <t>（＊同じ事務所に籍を置く士業者であれば複数名登録できます）</t>
    <rPh sb="14" eb="15">
      <t>シャ</t>
    </rPh>
    <phoneticPr fontId="2"/>
  </si>
  <si>
    <t>2019年</t>
    <rPh sb="4" eb="5">
      <t>ネン</t>
    </rPh>
    <phoneticPr fontId="2"/>
  </si>
  <si>
    <t>2020年</t>
    <rPh sb="4" eb="5">
      <t>ネン</t>
    </rPh>
    <phoneticPr fontId="2"/>
  </si>
  <si>
    <t>2021年</t>
    <rPh sb="4" eb="5">
      <t>ネン</t>
    </rPh>
    <phoneticPr fontId="2"/>
  </si>
  <si>
    <t>2022年</t>
    <rPh sb="4" eb="5">
      <t>ネン</t>
    </rPh>
    <phoneticPr fontId="2"/>
  </si>
  <si>
    <t>2023年</t>
    <rPh sb="4" eb="5">
      <t>ネン</t>
    </rPh>
    <phoneticPr fontId="2"/>
  </si>
  <si>
    <t>2024年</t>
    <rPh sb="4" eb="5">
      <t>ネン</t>
    </rPh>
    <phoneticPr fontId="2"/>
  </si>
  <si>
    <t>2025年</t>
    <rPh sb="4" eb="5">
      <t>ネン</t>
    </rPh>
    <phoneticPr fontId="2"/>
  </si>
  <si>
    <t>2026年</t>
    <rPh sb="4" eb="5">
      <t>ネン</t>
    </rPh>
    <phoneticPr fontId="2"/>
  </si>
  <si>
    <t>2027年</t>
    <rPh sb="4" eb="5">
      <t>ネン</t>
    </rPh>
    <phoneticPr fontId="2"/>
  </si>
  <si>
    <t>2028年</t>
    <rPh sb="4" eb="5">
      <t>ネン</t>
    </rPh>
    <phoneticPr fontId="2"/>
  </si>
  <si>
    <t>2029年</t>
    <rPh sb="4" eb="5">
      <t>ネン</t>
    </rPh>
    <phoneticPr fontId="2"/>
  </si>
  <si>
    <t>2030年</t>
    <rPh sb="4" eb="5">
      <t>ネン</t>
    </rPh>
    <phoneticPr fontId="2"/>
  </si>
  <si>
    <t>2031年</t>
    <rPh sb="4" eb="5">
      <t>ネン</t>
    </rPh>
    <phoneticPr fontId="2"/>
  </si>
  <si>
    <t>2032年</t>
    <rPh sb="4" eb="5">
      <t>ネン</t>
    </rPh>
    <phoneticPr fontId="2"/>
  </si>
  <si>
    <t>無料</t>
    <rPh sb="0" eb="2">
      <t>ムリョウ</t>
    </rPh>
    <phoneticPr fontId="2"/>
  </si>
  <si>
    <t>会員番号</t>
    <rPh sb="0" eb="4">
      <t>カイインバンゴウ</t>
    </rPh>
    <phoneticPr fontId="2"/>
  </si>
  <si>
    <t>会員・非会員</t>
    <rPh sb="0" eb="2">
      <t>カイイン</t>
    </rPh>
    <rPh sb="3" eb="6">
      <t>ヒカイイン</t>
    </rPh>
    <phoneticPr fontId="2"/>
  </si>
  <si>
    <t>代</t>
    <rPh sb="0" eb="1">
      <t>ダイ</t>
    </rPh>
    <phoneticPr fontId="2"/>
  </si>
  <si>
    <t>所在</t>
    <phoneticPr fontId="2"/>
  </si>
  <si>
    <t>所在地区</t>
    <rPh sb="0" eb="3">
      <t>ショザイチ</t>
    </rPh>
    <rPh sb="3" eb="4">
      <t>ク</t>
    </rPh>
    <phoneticPr fontId="2"/>
  </si>
  <si>
    <t>大阪府下</t>
    <rPh sb="0" eb="4">
      <t>オオサカフカ</t>
    </rPh>
    <phoneticPr fontId="19"/>
  </si>
  <si>
    <t>兵庫県</t>
    <rPh sb="0" eb="3">
      <t>ヒョウゴケン</t>
    </rPh>
    <phoneticPr fontId="19"/>
  </si>
  <si>
    <t>京都府</t>
    <rPh sb="0" eb="3">
      <t>キョウトフ</t>
    </rPh>
    <phoneticPr fontId="19"/>
  </si>
  <si>
    <t>その他都道県</t>
    <rPh sb="2" eb="3">
      <t>ホカ</t>
    </rPh>
    <rPh sb="3" eb="6">
      <t>トドウケン</t>
    </rPh>
    <phoneticPr fontId="19"/>
  </si>
  <si>
    <t>所在地(番地まで)</t>
    <rPh sb="0" eb="3">
      <t>ショザイチ</t>
    </rPh>
    <rPh sb="4" eb="6">
      <t>バンチ</t>
    </rPh>
    <phoneticPr fontId="2"/>
  </si>
  <si>
    <t>1. 土地調査・測量</t>
  </si>
  <si>
    <t>2. 不動産表示に関する登記全般</t>
  </si>
  <si>
    <t>大阪市旭区</t>
  </si>
  <si>
    <t>大阪市阿倍野区</t>
  </si>
  <si>
    <t>大阪市生野区</t>
  </si>
  <si>
    <t>大阪市北区</t>
  </si>
  <si>
    <t>大阪市此花区</t>
  </si>
  <si>
    <t>大阪市城東区</t>
  </si>
  <si>
    <t>大阪市住之江区</t>
  </si>
  <si>
    <t>大阪市住吉区</t>
  </si>
  <si>
    <t>大阪市大正区</t>
  </si>
  <si>
    <t>大阪市中央区</t>
  </si>
  <si>
    <t>大阪市鶴見区</t>
  </si>
  <si>
    <t>大阪市天王寺区</t>
  </si>
  <si>
    <t>大阪市浪速区</t>
  </si>
  <si>
    <t>大阪市西区</t>
  </si>
  <si>
    <t>大阪市西成区</t>
  </si>
  <si>
    <t>大阪市西淀川区</t>
  </si>
  <si>
    <t>大阪市東住吉区</t>
  </si>
  <si>
    <t>大阪市東成区</t>
  </si>
  <si>
    <t>大阪市東淀川区</t>
  </si>
  <si>
    <t>大阪市平野区</t>
  </si>
  <si>
    <t>大阪市福島区</t>
  </si>
  <si>
    <t>大阪市港区</t>
  </si>
  <si>
    <t>大阪市都島区</t>
  </si>
  <si>
    <t>大阪市淀川区</t>
  </si>
  <si>
    <t>年齢(年代)</t>
    <rPh sb="0" eb="2">
      <t>ネンレイ</t>
    </rPh>
    <rPh sb="3" eb="4">
      <t>ネン</t>
    </rPh>
    <rPh sb="4" eb="5">
      <t>ダイ</t>
    </rPh>
    <phoneticPr fontId="10"/>
  </si>
  <si>
    <t>住所（区）</t>
    <rPh sb="3" eb="4">
      <t>ク</t>
    </rPh>
    <phoneticPr fontId="9"/>
  </si>
  <si>
    <t>土地家屋調査士</t>
    <rPh sb="0" eb="7">
      <t>トチカオクチョウサシ</t>
    </rPh>
    <phoneticPr fontId="9"/>
  </si>
  <si>
    <t>土地家屋調査士</t>
    <rPh sb="0" eb="4">
      <t>トチカオク</t>
    </rPh>
    <rPh sb="4" eb="7">
      <t>チョウサシ</t>
    </rPh>
    <phoneticPr fontId="9"/>
  </si>
  <si>
    <t>8. 立ち退き料の査定</t>
  </si>
  <si>
    <t>6. 訴訟の不動産評価</t>
  </si>
  <si>
    <t>7. 賃料増減額の不動産評価</t>
  </si>
  <si>
    <t>中小企業診断士</t>
    <rPh sb="0" eb="4">
      <t>チュウショウキ</t>
    </rPh>
    <rPh sb="4" eb="7">
      <t>シンダンシ</t>
    </rPh>
    <phoneticPr fontId="9"/>
  </si>
  <si>
    <t>公認会計士</t>
    <rPh sb="0" eb="5">
      <t>コウニンカイケ</t>
    </rPh>
    <phoneticPr fontId="9"/>
  </si>
  <si>
    <t>中小企業診断士</t>
    <rPh sb="0" eb="4">
      <t>チュウ</t>
    </rPh>
    <rPh sb="4" eb="7">
      <t>シンダンシ</t>
    </rPh>
    <phoneticPr fontId="9"/>
  </si>
  <si>
    <t>1. 経営総合相談</t>
  </si>
  <si>
    <t>2. 財務診断・マーケティング戦力</t>
  </si>
  <si>
    <t>3. 創業支援業務・第2創業支援業務</t>
  </si>
  <si>
    <t>4. 企業の事業戦略・経営革新支援</t>
  </si>
  <si>
    <t>5. ホームページ・ITコンサルティング</t>
  </si>
  <si>
    <t>6. 人材育成プログラム策定</t>
  </si>
  <si>
    <t>不動産鑑定士</t>
    <rPh sb="0" eb="6">
      <t>フドウサンカ</t>
    </rPh>
    <phoneticPr fontId="9"/>
  </si>
  <si>
    <t>1. 相続の不動産評価</t>
  </si>
  <si>
    <t>2. 事業承継の不動産評価</t>
  </si>
  <si>
    <t>3. Ｍ＆Ａの不動産評価</t>
  </si>
  <si>
    <t>4. 企業間売買の不動産評価</t>
  </si>
  <si>
    <t>5. 担保のための不動産評価</t>
  </si>
  <si>
    <t>9. 不動産コンサルティング</t>
  </si>
  <si>
    <r>
      <rPr>
        <b/>
        <sz val="10.5"/>
        <color rgb="FFC00000"/>
        <rFont val="ＭＳ ゴシック"/>
        <family val="3"/>
        <charset val="128"/>
      </rPr>
      <t>＊</t>
    </r>
    <r>
      <rPr>
        <b/>
        <sz val="10.5"/>
        <color theme="1"/>
        <rFont val="ＭＳ ゴシック"/>
        <family val="3"/>
        <charset val="128"/>
      </rPr>
      <t xml:space="preserve">生年月日
・
</t>
    </r>
    <r>
      <rPr>
        <b/>
        <sz val="10.5"/>
        <color rgb="FFC00000"/>
        <rFont val="ＭＳ ゴシック"/>
        <family val="3"/>
        <charset val="128"/>
      </rPr>
      <t>＊</t>
    </r>
    <r>
      <rPr>
        <b/>
        <sz val="10.5"/>
        <color theme="1"/>
        <rFont val="ＭＳ ゴシック"/>
        <family val="3"/>
        <charset val="128"/>
      </rPr>
      <t>年　齢</t>
    </r>
    <rPh sb="9" eb="10">
      <t>ネン</t>
    </rPh>
    <rPh sb="11" eb="12">
      <t>ヨワイ</t>
    </rPh>
    <phoneticPr fontId="2"/>
  </si>
  <si>
    <r>
      <rPr>
        <b/>
        <sz val="10.5"/>
        <color rgb="FFC00000"/>
        <rFont val="ＭＳ ゴシック"/>
        <family val="3"/>
        <charset val="128"/>
      </rPr>
      <t>＊</t>
    </r>
    <r>
      <rPr>
        <b/>
        <sz val="10.5"/>
        <color theme="1"/>
        <rFont val="ＭＳ ゴシック"/>
        <family val="3"/>
        <charset val="128"/>
      </rPr>
      <t>取得年</t>
    </r>
    <phoneticPr fontId="2"/>
  </si>
  <si>
    <r>
      <rPr>
        <b/>
        <sz val="10.5"/>
        <color rgb="FFC00000"/>
        <rFont val="ＭＳ ゴシック"/>
        <family val="3"/>
        <charset val="128"/>
      </rPr>
      <t>＊</t>
    </r>
    <r>
      <rPr>
        <b/>
        <sz val="10.5"/>
        <color theme="1"/>
        <rFont val="ＭＳ ゴシック"/>
        <family val="3"/>
        <charset val="128"/>
      </rPr>
      <t>取得年</t>
    </r>
    <phoneticPr fontId="2"/>
  </si>
  <si>
    <r>
      <rPr>
        <b/>
        <sz val="10.5"/>
        <color rgb="FFFF0000"/>
        <rFont val="ＭＳ ゴシック"/>
        <family val="3"/>
        <charset val="128"/>
      </rPr>
      <t>＊</t>
    </r>
    <r>
      <rPr>
        <b/>
        <sz val="10.5"/>
        <color theme="1"/>
        <rFont val="ＭＳ ゴシック"/>
        <family val="3"/>
        <charset val="128"/>
      </rPr>
      <t>資格名</t>
    </r>
    <phoneticPr fontId="2"/>
  </si>
  <si>
    <r>
      <rPr>
        <b/>
        <sz val="10.5"/>
        <color rgb="FFFF0000"/>
        <rFont val="ＭＳ ゴシック"/>
        <family val="3"/>
        <charset val="128"/>
      </rPr>
      <t>＊</t>
    </r>
    <r>
      <rPr>
        <b/>
        <sz val="10.5"/>
        <color theme="1"/>
        <rFont val="ＭＳ ゴシック"/>
        <family val="3"/>
        <charset val="128"/>
      </rPr>
      <t>資格名</t>
    </r>
    <phoneticPr fontId="2"/>
  </si>
  <si>
    <r>
      <rPr>
        <b/>
        <sz val="10.5"/>
        <color rgb="FFFF0000"/>
        <rFont val="ＭＳ ゴシック"/>
        <family val="3"/>
        <charset val="128"/>
      </rPr>
      <t>＊</t>
    </r>
    <r>
      <rPr>
        <b/>
        <sz val="10.5"/>
        <color theme="1"/>
        <rFont val="ＭＳ ゴシック"/>
        <family val="3"/>
        <charset val="128"/>
      </rPr>
      <t>所属職能団体</t>
    </r>
    <phoneticPr fontId="2"/>
  </si>
  <si>
    <r>
      <rPr>
        <b/>
        <sz val="10.5"/>
        <color rgb="FFFF0000"/>
        <rFont val="ＭＳ ゴシック"/>
        <family val="3"/>
        <charset val="128"/>
      </rPr>
      <t>＊</t>
    </r>
    <r>
      <rPr>
        <b/>
        <sz val="10.5"/>
        <color theme="1"/>
        <rFont val="ＭＳ ゴシック"/>
        <family val="3"/>
        <charset val="128"/>
      </rPr>
      <t>所属職能団体</t>
    </r>
    <phoneticPr fontId="2"/>
  </si>
  <si>
    <t>重点取扱分野</t>
    <phoneticPr fontId="2"/>
  </si>
  <si>
    <r>
      <rPr>
        <b/>
        <sz val="10.5"/>
        <color rgb="FFFF0000"/>
        <rFont val="ＭＳ ゴシック"/>
        <family val="3"/>
        <charset val="128"/>
      </rPr>
      <t>＊</t>
    </r>
    <r>
      <rPr>
        <b/>
        <sz val="10.5"/>
        <color theme="1"/>
        <rFont val="ＭＳ ゴシック"/>
        <family val="3"/>
        <charset val="128"/>
      </rPr>
      <t>重点取扱分野</t>
    </r>
    <phoneticPr fontId="2"/>
  </si>
  <si>
    <r>
      <rPr>
        <b/>
        <sz val="10.5"/>
        <color rgb="FFFF0000"/>
        <rFont val="ＭＳ ゴシック"/>
        <family val="3"/>
        <charset val="128"/>
      </rPr>
      <t>＊</t>
    </r>
    <r>
      <rPr>
        <b/>
        <sz val="10.5"/>
        <color theme="1"/>
        <rFont val="ＭＳ ゴシック"/>
        <family val="3"/>
        <charset val="128"/>
      </rPr>
      <t>重点取扱分野</t>
    </r>
    <phoneticPr fontId="2"/>
  </si>
  <si>
    <r>
      <t>１．「</t>
    </r>
    <r>
      <rPr>
        <b/>
        <sz val="9"/>
        <color indexed="10"/>
        <rFont val="ＭＳ Ｐゴシック"/>
        <family val="3"/>
        <charset val="128"/>
      </rPr>
      <t>＊</t>
    </r>
    <r>
      <rPr>
        <sz val="9"/>
        <color indexed="8"/>
        <rFont val="ＭＳ Ｐゴシック"/>
        <family val="3"/>
        <charset val="128"/>
      </rPr>
      <t>」部分は任意ですがこれ以外はすべて記入必須です　２．本紙に記入と同時に登録規約に同意したものとみなします　３．「Ｅ－mail」・生年月日以外のすべての内容は同ウェブの掲載を通じて公開されます</t>
    </r>
    <rPh sb="5" eb="7">
      <t>ブブン</t>
    </rPh>
    <rPh sb="8" eb="10">
      <t>ニンイ</t>
    </rPh>
    <rPh sb="39" eb="41">
      <t>トウロク</t>
    </rPh>
    <rPh sb="41" eb="43">
      <t>キヤク</t>
    </rPh>
    <rPh sb="68" eb="70">
      <t>セイネン</t>
    </rPh>
    <rPh sb="70" eb="72">
      <t>ガッピ</t>
    </rPh>
    <rPh sb="72" eb="74">
      <t>イガイ</t>
    </rPh>
    <phoneticPr fontId="2"/>
  </si>
  <si>
    <t>姓</t>
    <rPh sb="0" eb="1">
      <t>セイ</t>
    </rPh>
    <phoneticPr fontId="11"/>
  </si>
  <si>
    <r>
      <t>１．建設業許可申請・</t>
    </r>
    <r>
      <rPr>
        <sz val="9"/>
        <color indexed="8"/>
        <rFont val="ＭＳ Ｐゴシック"/>
        <family val="3"/>
        <charset val="128"/>
      </rPr>
      <t>宅建業免許申請</t>
    </r>
    <rPh sb="2" eb="5">
      <t>ケンセツギョウ</t>
    </rPh>
    <rPh sb="5" eb="7">
      <t>キョカ</t>
    </rPh>
    <rPh sb="7" eb="9">
      <t>シンセイ</t>
    </rPh>
    <rPh sb="10" eb="12">
      <t>タッケン</t>
    </rPh>
    <rPh sb="12" eb="13">
      <t>ギョウ</t>
    </rPh>
    <rPh sb="13" eb="15">
      <t>メンキョ</t>
    </rPh>
    <rPh sb="15" eb="17">
      <t>シンセイ</t>
    </rPh>
    <phoneticPr fontId="7"/>
  </si>
  <si>
    <t>初回30分相談料から</t>
    <phoneticPr fontId="2"/>
  </si>
  <si>
    <r>
      <t>２．飲食店・風俗営業許可申請</t>
    </r>
    <r>
      <rPr>
        <sz val="9"/>
        <color indexed="8"/>
        <rFont val="ＭＳ Ｐゴシック"/>
        <family val="3"/>
        <charset val="128"/>
      </rPr>
      <t xml:space="preserve">
</t>
    </r>
    <rPh sb="2" eb="5">
      <t>インショクテン</t>
    </rPh>
    <rPh sb="6" eb="8">
      <t>フウゾク</t>
    </rPh>
    <rPh sb="8" eb="10">
      <t>エイギョウ</t>
    </rPh>
    <rPh sb="10" eb="12">
      <t>キョカ</t>
    </rPh>
    <rPh sb="12" eb="14">
      <t>シンセイ</t>
    </rPh>
    <phoneticPr fontId="7"/>
  </si>
  <si>
    <r>
      <t>８．自動車登録・</t>
    </r>
    <r>
      <rPr>
        <sz val="9"/>
        <color indexed="8"/>
        <rFont val="ＭＳ Ｐゴシック"/>
        <family val="3"/>
        <charset val="128"/>
      </rPr>
      <t>車庫証明</t>
    </r>
    <rPh sb="2" eb="5">
      <t>ジドウシャ</t>
    </rPh>
    <rPh sb="5" eb="7">
      <t>トウロク</t>
    </rPh>
    <rPh sb="8" eb="10">
      <t>シャコ</t>
    </rPh>
    <rPh sb="10" eb="12">
      <t>ショウメイ</t>
    </rPh>
    <phoneticPr fontId="7"/>
  </si>
  <si>
    <r>
      <t>年間登録料
3,300円</t>
    </r>
    <r>
      <rPr>
        <b/>
        <sz val="8"/>
        <color theme="1"/>
        <rFont val="ＭＳ ゴシック"/>
        <family val="3"/>
        <charset val="128"/>
      </rPr>
      <t>(税込)</t>
    </r>
    <r>
      <rPr>
        <b/>
        <sz val="10.5"/>
        <color theme="1"/>
        <rFont val="ＭＳ ゴシック"/>
        <family val="3"/>
        <charset val="128"/>
      </rPr>
      <t>の
お支払方法</t>
    </r>
    <phoneticPr fontId="2"/>
  </si>
  <si>
    <r>
      <rPr>
        <b/>
        <sz val="10.5"/>
        <color rgb="FFFF0000"/>
        <rFont val="ＭＳ ゴシック"/>
        <family val="3"/>
        <charset val="128"/>
      </rPr>
      <t>＊</t>
    </r>
    <r>
      <rPr>
        <b/>
        <sz val="10.5"/>
        <color theme="1"/>
        <rFont val="ＭＳ ゴシック"/>
        <family val="3"/>
        <charset val="128"/>
      </rPr>
      <t>URL</t>
    </r>
    <phoneticPr fontId="7"/>
  </si>
  <si>
    <r>
      <rPr>
        <b/>
        <sz val="10.5"/>
        <color rgb="FFFF0000"/>
        <rFont val="ＭＳ ゴシック"/>
        <family val="3"/>
        <charset val="128"/>
      </rPr>
      <t>＊</t>
    </r>
    <r>
      <rPr>
        <b/>
        <sz val="10.5"/>
        <color theme="1"/>
        <rFont val="ＭＳ ゴシック"/>
        <family val="3"/>
        <charset val="128"/>
      </rPr>
      <t>ブログURL</t>
    </r>
    <phoneticPr fontId="7"/>
  </si>
  <si>
    <r>
      <rPr>
        <b/>
        <sz val="10.5"/>
        <color rgb="FFC00000"/>
        <rFont val="ＭＳ ゴシック"/>
        <family val="3"/>
        <charset val="128"/>
      </rPr>
      <t>＊</t>
    </r>
    <r>
      <rPr>
        <b/>
        <sz val="10.5"/>
        <color theme="1"/>
        <rFont val="ＭＳ ゴシック"/>
        <family val="3"/>
        <charset val="128"/>
      </rPr>
      <t>ＦＡＸ</t>
    </r>
    <phoneticPr fontId="7"/>
  </si>
  <si>
    <r>
      <t>＊</t>
    </r>
    <r>
      <rPr>
        <b/>
        <sz val="10.5"/>
        <color indexed="8"/>
        <rFont val="ＭＳ ゴシック"/>
        <family val="3"/>
        <charset val="128"/>
      </rPr>
      <t>Twitter URL</t>
    </r>
    <phoneticPr fontId="7"/>
  </si>
  <si>
    <r>
      <t>＊</t>
    </r>
    <r>
      <rPr>
        <b/>
        <sz val="10.5"/>
        <color indexed="8"/>
        <rFont val="ＭＳ ゴシック"/>
        <family val="3"/>
        <charset val="128"/>
      </rPr>
      <t>Youtube URL</t>
    </r>
    <phoneticPr fontId="7"/>
  </si>
  <si>
    <r>
      <rPr>
        <b/>
        <sz val="10.5"/>
        <color rgb="FFC00000"/>
        <rFont val="ＭＳ ゴシック"/>
        <family val="3"/>
        <charset val="128"/>
      </rPr>
      <t>＊</t>
    </r>
    <r>
      <rPr>
        <b/>
        <sz val="10.5"/>
        <rFont val="ＭＳ ゴシック"/>
        <family val="3"/>
        <charset val="128"/>
      </rPr>
      <t>Facebook URL</t>
    </r>
    <phoneticPr fontId="7"/>
  </si>
  <si>
    <t>１．特許権/実用新案権</t>
  </si>
  <si>
    <t>３．特定侵害訴訟</t>
  </si>
  <si>
    <t>１．会計監査</t>
  </si>
  <si>
    <t>２．企業・事業評価</t>
  </si>
  <si>
    <t>Facebook URL</t>
    <phoneticPr fontId="9"/>
  </si>
  <si>
    <t>Twitter URL</t>
    <phoneticPr fontId="9"/>
  </si>
  <si>
    <t>Youtube URL</t>
    <phoneticPr fontId="9"/>
  </si>
  <si>
    <t>９．公的年金に関する相談・手続き</t>
  </si>
  <si>
    <t>１０．メンタルヘルスカウンセリング</t>
  </si>
  <si>
    <t>１．税務代理・税務書類作成・税務相談</t>
  </si>
  <si>
    <t>３．株式公開支援</t>
  </si>
  <si>
    <t>４．財務調査</t>
  </si>
  <si>
    <t>５．税務</t>
  </si>
  <si>
    <t>６．事業再生</t>
  </si>
  <si>
    <t>７．M&amp;A</t>
  </si>
  <si>
    <t>２．企業法務・商業法人登記</t>
  </si>
  <si>
    <t>６．成年後見手続</t>
  </si>
  <si>
    <t>８．供託手続</t>
  </si>
  <si>
    <t>１．労務管理コンサル</t>
  </si>
  <si>
    <t>２．社会保険・
労働保険の諸手続</t>
  </si>
  <si>
    <t>３．助成金・奨励金の手続</t>
  </si>
  <si>
    <t>４．労働者派遣業
紹介許可</t>
  </si>
  <si>
    <t>５．給与計算事務代行</t>
  </si>
  <si>
    <t>６．高齢者雇用対策</t>
  </si>
  <si>
    <t>７．就業規則作成</t>
  </si>
  <si>
    <t>８．労働安全・衛生</t>
  </si>
  <si>
    <t>１１．労務経営監査</t>
  </si>
  <si>
    <t>１２．社員教育・訓練</t>
  </si>
  <si>
    <t>１３．労使トラブル解決</t>
  </si>
  <si>
    <t>１４．女性就業支援</t>
  </si>
  <si>
    <t>１５．人事・貸金・退職金制度</t>
  </si>
  <si>
    <t>２．事業承継税務</t>
  </si>
  <si>
    <t>３．会計参与</t>
  </si>
  <si>
    <t>４．経営計画等</t>
  </si>
  <si>
    <t>５．電子申告</t>
  </si>
  <si>
    <t>６．医業関係税務</t>
  </si>
  <si>
    <t>７．財務書類の作成</t>
  </si>
  <si>
    <t>８．融資相談</t>
  </si>
  <si>
    <t>９．資産税（相続・贈与・譲渡所得）</t>
  </si>
  <si>
    <t>１０．営利法人・医業以外の法人関係税務</t>
  </si>
  <si>
    <t>１１．記帳代行</t>
  </si>
  <si>
    <t>１２．創業支援・経営革新支援</t>
  </si>
  <si>
    <t>１３．その他の税務関係書類作成</t>
  </si>
  <si>
    <t>１４．国際税務</t>
  </si>
  <si>
    <t>１５．給与計算事務代行</t>
  </si>
  <si>
    <t>3. 土地境界問題の解決支援</t>
  </si>
  <si>
    <t>4. 建物調査・測量</t>
  </si>
  <si>
    <t>２．①遺産相続</t>
  </si>
  <si>
    <t>３．②離婚問題</t>
  </si>
  <si>
    <t>４．③債務整理</t>
  </si>
  <si>
    <t>５．刑事事件</t>
  </si>
  <si>
    <t>６．少年事件</t>
  </si>
  <si>
    <t>７．知的財産権</t>
  </si>
  <si>
    <t>８．会社関係</t>
  </si>
  <si>
    <t>９．民事事件</t>
  </si>
  <si>
    <t>１０．行政訴訟</t>
  </si>
  <si>
    <t>１１．消費者事件</t>
  </si>
  <si>
    <t>２．商標権</t>
  </si>
  <si>
    <t>４．知的財産権
コンサルティング</t>
  </si>
  <si>
    <t>Facebook URL</t>
  </si>
  <si>
    <t>Twitter URL</t>
  </si>
  <si>
    <t>YouTube URL</t>
  </si>
  <si>
    <t>%46</t>
  </si>
  <si>
    <t>%47</t>
  </si>
  <si>
    <t>%48</t>
  </si>
  <si>
    <t>線　駅　徒歩 分</t>
    <rPh sb="0" eb="1">
      <t>セン</t>
    </rPh>
    <rPh sb="2" eb="3">
      <t>エキ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</si>
</sst>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ＭＳ Ｐゴシック"/>
      <family val="3"/>
      <charset val="128"/>
      <scheme val="minor"/>
    </font>
    <font>
      <b/>
      <sz val="10.5"/>
      <color indexed="8"/>
      <name val="ＭＳ ゴシック"/>
      <family val="3"/>
      <charset val="128"/>
    </font>
    <font>
      <sz val="6"/>
      <name val="ＭＳ Ｐゴシック"/>
      <family val="3"/>
      <charset val="128"/>
    </font>
    <font>
      <sz val="9"/>
      <color indexed="8"/>
      <name val="ＭＳ Ｐゴシック"/>
      <family val="3"/>
      <charset val="128"/>
    </font>
    <font>
      <b/>
      <sz val="9"/>
      <color indexed="10"/>
      <name val="ＭＳ Ｐゴシック"/>
      <family val="3"/>
      <charset val="128"/>
    </font>
    <font>
      <b/>
      <sz val="12"/>
      <color indexed="8"/>
      <name val="ＭＳ Ｐゴシック"/>
      <family val="3"/>
      <charset val="128"/>
    </font>
    <font>
      <b/>
      <sz val="16"/>
      <color indexed="8"/>
      <name val="ＭＳ Ｐゴシック"/>
      <family val="3"/>
      <charset val="128"/>
    </font>
    <font>
      <b/>
      <sz val="12"/>
      <color indexed="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color theme="1"/>
      <name val="ＭＳ Ｐゴシック"/>
      <family val="3"/>
      <charset val="128"/>
      <scheme val="minor"/>
    </font>
    <font>
      <sz val="10.5"/>
      <color theme="1"/>
      <name val="ＭＳ Ｐゴシック"/>
      <family val="3"/>
      <charset val="128"/>
      <scheme val="minor"/>
    </font>
    <font>
      <sz val="11"/>
      <color theme="1"/>
      <name val="ＭＳ Ｐゴシック"/>
      <family val="3"/>
      <charset val="128"/>
    </font>
    <font>
      <sz val="9"/>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9"/>
      <color theme="1"/>
      <name val="ＭＳ 明朝"/>
      <family val="1"/>
      <charset val="128"/>
    </font>
    <font>
      <sz val="10"/>
      <color rgb="FF000000"/>
      <name val="ＭＳ Ｐゴシック"/>
      <family val="3"/>
      <charset val="128"/>
    </font>
    <font>
      <sz val="10.5"/>
      <color rgb="FF000000"/>
      <name val="ＭＳ Ｐゴシック"/>
      <family val="3"/>
      <charset val="128"/>
    </font>
    <font>
      <sz val="9"/>
      <color rgb="FF000000"/>
      <name val="ＭＳ Ｐゴシック"/>
      <family val="3"/>
      <charset val="128"/>
    </font>
    <font>
      <sz val="12"/>
      <color theme="1"/>
      <name val="ＭＳ Ｐゴシック"/>
      <family val="3"/>
      <charset val="128"/>
      <scheme val="minor"/>
    </font>
    <font>
      <sz val="16"/>
      <color theme="1"/>
      <name val="ＭＳ Ｐゴシック"/>
      <family val="3"/>
      <charset val="128"/>
      <scheme val="minor"/>
    </font>
    <font>
      <b/>
      <sz val="10.5"/>
      <color theme="1"/>
      <name val="ＭＳ ゴシック"/>
      <family val="3"/>
      <charset val="128"/>
    </font>
    <font>
      <sz val="11"/>
      <color theme="1"/>
      <name val="ＭＳ ゴシック"/>
      <family val="3"/>
      <charset val="128"/>
    </font>
    <font>
      <b/>
      <sz val="8"/>
      <color theme="1"/>
      <name val="ＭＳ ゴシック"/>
      <family val="3"/>
      <charset val="128"/>
    </font>
    <font>
      <b/>
      <sz val="9"/>
      <color theme="1"/>
      <name val="ＭＳ ゴシック"/>
      <family val="3"/>
      <charset val="128"/>
    </font>
    <font>
      <b/>
      <sz val="12"/>
      <color theme="1"/>
      <name val="ＭＳ ゴシック"/>
      <family val="3"/>
      <charset val="128"/>
    </font>
    <font>
      <sz val="10.5"/>
      <color theme="1"/>
      <name val="ＭＳ ゴシック"/>
      <family val="3"/>
      <charset val="128"/>
    </font>
    <font>
      <sz val="8"/>
      <color theme="1"/>
      <name val="ＭＳ Ｐゴシック"/>
      <family val="3"/>
      <charset val="128"/>
      <scheme val="minor"/>
    </font>
    <font>
      <b/>
      <sz val="10.5"/>
      <color rgb="FFFF0000"/>
      <name val="ＭＳ ゴシック"/>
      <family val="3"/>
      <charset val="128"/>
    </font>
    <font>
      <b/>
      <sz val="12"/>
      <color rgb="FFFF0000"/>
      <name val="ＭＳ ゴシック"/>
      <family val="3"/>
      <charset val="128"/>
    </font>
    <font>
      <sz val="18"/>
      <color theme="1"/>
      <name val="ＭＳ ゴシック"/>
      <family val="3"/>
      <charset val="128"/>
    </font>
    <font>
      <sz val="12"/>
      <color theme="1"/>
      <name val="ＭＳ ゴシック"/>
      <family val="3"/>
      <charset val="128"/>
    </font>
    <font>
      <b/>
      <sz val="12"/>
      <color rgb="FFFF0000"/>
      <name val="ＭＳ Ｐゴシック"/>
      <family val="3"/>
      <charset val="128"/>
      <scheme val="minor"/>
    </font>
    <font>
      <sz val="9"/>
      <color theme="1"/>
      <name val="ＭＳ ゴシック"/>
      <family val="3"/>
      <charset val="128"/>
    </font>
    <font>
      <sz val="12"/>
      <color rgb="FF000000"/>
      <name val="ＭＳ ゴシック"/>
      <family val="3"/>
      <charset val="128"/>
    </font>
    <font>
      <u/>
      <sz val="11"/>
      <color theme="10"/>
      <name val="ＭＳ Ｐゴシック"/>
      <family val="3"/>
      <charset val="128"/>
      <scheme val="minor"/>
    </font>
    <font>
      <b/>
      <sz val="10.5"/>
      <color rgb="FFC00000"/>
      <name val="ＭＳ ゴシック"/>
      <family val="3"/>
      <charset val="128"/>
    </font>
    <font>
      <b/>
      <sz val="10.5"/>
      <name val="ＭＳ ゴシック"/>
      <family val="3"/>
      <charset val="128"/>
    </font>
    <font>
      <sz val="1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0" tint="-0.3499862666707357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theme="1"/>
      </left>
      <right style="thin">
        <color theme="1"/>
      </right>
      <top style="medium">
        <color theme="1"/>
      </top>
      <bottom style="medium">
        <color theme="1"/>
      </bottom>
      <diagonal/>
    </border>
    <border>
      <left style="thin">
        <color theme="0" tint="-0.34998626667073579"/>
      </left>
      <right style="thin">
        <color theme="0" tint="-0.34998626667073579"/>
      </right>
      <top style="thin">
        <color theme="1"/>
      </top>
      <bottom style="thin">
        <color theme="1"/>
      </bottom>
      <diagonal/>
    </border>
    <border>
      <left/>
      <right/>
      <top/>
      <bottom style="thin">
        <color theme="1"/>
      </bottom>
      <diagonal/>
    </border>
    <border>
      <left style="thin">
        <color theme="0" tint="-0.34998626667073579"/>
      </left>
      <right style="thin">
        <color theme="0" tint="-0.34998626667073579"/>
      </right>
      <top/>
      <bottom style="thin">
        <color theme="1"/>
      </bottom>
      <diagonal/>
    </border>
    <border>
      <left/>
      <right style="thin">
        <color theme="1"/>
      </right>
      <top/>
      <bottom style="thin">
        <color theme="1"/>
      </bottom>
      <diagonal/>
    </border>
    <border>
      <left style="thin">
        <color theme="1"/>
      </left>
      <right style="thin">
        <color theme="1"/>
      </right>
      <top style="medium">
        <color theme="1"/>
      </top>
      <bottom style="medium">
        <color theme="1"/>
      </bottom>
      <diagonal/>
    </border>
    <border>
      <left style="thin">
        <color theme="0"/>
      </left>
      <right style="thin">
        <color theme="0"/>
      </right>
      <top/>
      <bottom style="thin">
        <color theme="0"/>
      </bottom>
      <diagonal/>
    </border>
    <border>
      <left style="thin">
        <color theme="1"/>
      </left>
      <right style="medium">
        <color theme="1"/>
      </right>
      <top style="medium">
        <color theme="1"/>
      </top>
      <bottom style="medium">
        <color theme="1"/>
      </bottom>
      <diagonal/>
    </border>
    <border>
      <left style="thin">
        <color theme="1"/>
      </left>
      <right style="thin">
        <color theme="1"/>
      </right>
      <top/>
      <bottom style="thin">
        <color theme="1"/>
      </bottom>
      <diagonal/>
    </border>
    <border>
      <left/>
      <right style="thin">
        <color theme="1"/>
      </right>
      <top style="thin">
        <color theme="0" tint="-0.34998626667073579"/>
      </top>
      <bottom style="thin">
        <color theme="1"/>
      </bottom>
      <diagonal/>
    </border>
    <border>
      <left style="thin">
        <color theme="1"/>
      </left>
      <right style="thin">
        <color theme="1"/>
      </right>
      <top style="thin">
        <color theme="1"/>
      </top>
      <bottom style="thin">
        <color theme="0" tint="-0.34998626667073579"/>
      </bottom>
      <diagonal/>
    </border>
    <border>
      <left style="thin">
        <color theme="1"/>
      </left>
      <right style="thin">
        <color theme="1"/>
      </right>
      <top style="thin">
        <color theme="1"/>
      </top>
      <bottom/>
      <diagonal/>
    </border>
    <border>
      <left style="thin">
        <color theme="1"/>
      </left>
      <right style="thin">
        <color theme="1"/>
      </right>
      <top style="thin">
        <color theme="0" tint="-0.34998626667073579"/>
      </top>
      <bottom style="thin">
        <color theme="1"/>
      </bottom>
      <diagonal/>
    </border>
    <border>
      <left style="thin">
        <color theme="1"/>
      </left>
      <right style="thin">
        <color theme="0" tint="-0.34998626667073579"/>
      </right>
      <top/>
      <bottom style="thin">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diagonal/>
    </border>
    <border>
      <left style="thin">
        <color indexed="64"/>
      </left>
      <right style="thin">
        <color indexed="64"/>
      </right>
      <top/>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top style="medium">
        <color indexed="64"/>
      </top>
      <bottom/>
      <diagonal/>
    </border>
    <border>
      <left/>
      <right style="thin">
        <color theme="1"/>
      </right>
      <top style="medium">
        <color indexed="64"/>
      </top>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style="medium">
        <color indexed="64"/>
      </right>
      <top style="thin">
        <color theme="1"/>
      </top>
      <bottom style="thin">
        <color theme="0" tint="-0.34998626667073579"/>
      </bottom>
      <diagonal/>
    </border>
    <border>
      <left style="thin">
        <color theme="1"/>
      </left>
      <right style="medium">
        <color indexed="64"/>
      </right>
      <top style="thin">
        <color theme="0" tint="-0.34998626667073579"/>
      </top>
      <bottom style="thin">
        <color theme="1"/>
      </bottom>
      <diagonal/>
    </border>
    <border>
      <left style="medium">
        <color indexed="64"/>
      </left>
      <right style="thin">
        <color theme="1"/>
      </right>
      <top style="thin">
        <color theme="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top style="thin">
        <color theme="1"/>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left>
      <right style="thin">
        <color theme="1"/>
      </right>
      <top style="medium">
        <color theme="1"/>
      </top>
      <bottom/>
      <diagonal/>
    </border>
    <border>
      <left style="thin">
        <color theme="1"/>
      </left>
      <right style="medium">
        <color theme="1"/>
      </right>
      <top style="medium">
        <color theme="1"/>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theme="1"/>
      </top>
      <bottom style="thin">
        <color indexed="64"/>
      </bottom>
      <diagonal/>
    </border>
    <border>
      <left/>
      <right style="medium">
        <color indexed="64"/>
      </right>
      <top style="thin">
        <color theme="1"/>
      </top>
      <bottom style="thin">
        <color indexed="64"/>
      </bottom>
      <diagonal/>
    </border>
    <border>
      <left/>
      <right/>
      <top style="thin">
        <color theme="1"/>
      </top>
      <bottom style="thin">
        <color theme="1"/>
      </bottom>
      <diagonal/>
    </border>
  </borders>
  <cellStyleXfs count="2">
    <xf numFmtId="0" fontId="0" fillId="0" borderId="0">
      <alignment vertical="center"/>
    </xf>
    <xf numFmtId="0" fontId="38" fillId="0" borderId="0" applyNumberFormat="0" applyFill="0" applyBorder="0" applyAlignment="0" applyProtection="0">
      <alignment vertical="center"/>
    </xf>
  </cellStyleXfs>
  <cellXfs count="196">
    <xf numFmtId="0" fontId="0" fillId="0" borderId="0" xfId="0">
      <alignment vertical="center"/>
    </xf>
    <xf numFmtId="0" fontId="0" fillId="0" borderId="0" xfId="0" applyProtection="1">
      <alignment vertical="center"/>
    </xf>
    <xf numFmtId="0" fontId="0" fillId="0" borderId="6" xfId="0" applyBorder="1" applyAlignment="1" applyProtection="1">
      <alignment vertical="center" shrinkToFit="1"/>
    </xf>
    <xf numFmtId="0" fontId="0" fillId="0" borderId="6" xfId="0" applyBorder="1" applyAlignment="1" applyProtection="1">
      <alignment vertical="center" wrapText="1" shrinkToFit="1"/>
    </xf>
    <xf numFmtId="0" fontId="0" fillId="0" borderId="1" xfId="0" applyBorder="1" applyAlignment="1" applyProtection="1">
      <alignment vertical="center" shrinkToFit="1"/>
    </xf>
    <xf numFmtId="0" fontId="0" fillId="0" borderId="0" xfId="0" applyAlignment="1" applyProtection="1">
      <alignment vertical="center" shrinkToFit="1"/>
    </xf>
    <xf numFmtId="0" fontId="0" fillId="2" borderId="1" xfId="0" applyFill="1" applyBorder="1" applyProtection="1">
      <alignment vertical="center"/>
    </xf>
    <xf numFmtId="0" fontId="0" fillId="3" borderId="1" xfId="0" applyFill="1" applyBorder="1" applyProtection="1">
      <alignment vertical="center"/>
    </xf>
    <xf numFmtId="0" fontId="0" fillId="2" borderId="2" xfId="0" applyFill="1" applyBorder="1" applyProtection="1">
      <alignment vertical="center"/>
    </xf>
    <xf numFmtId="0" fontId="0" fillId="3" borderId="2" xfId="0" applyFill="1" applyBorder="1" applyProtection="1">
      <alignment vertical="center"/>
    </xf>
    <xf numFmtId="0" fontId="0" fillId="3" borderId="6" xfId="0" applyFill="1" applyBorder="1" applyAlignment="1" applyProtection="1">
      <alignment vertical="center" shrinkToFit="1"/>
    </xf>
    <xf numFmtId="14" fontId="0" fillId="0" borderId="6" xfId="0" applyNumberFormat="1" applyBorder="1" applyAlignment="1" applyProtection="1">
      <alignment vertical="center" shrinkToFit="1"/>
    </xf>
    <xf numFmtId="0" fontId="0" fillId="0" borderId="6" xfId="0" applyNumberFormat="1" applyBorder="1" applyAlignment="1" applyProtection="1">
      <alignment vertical="center" shrinkToFit="1"/>
    </xf>
    <xf numFmtId="0" fontId="0" fillId="0" borderId="0" xfId="0" applyBorder="1" applyProtection="1">
      <alignment vertical="center"/>
    </xf>
    <xf numFmtId="0" fontId="13" fillId="0" borderId="6" xfId="0" applyFont="1" applyBorder="1" applyAlignment="1" applyProtection="1">
      <alignment vertical="center" shrinkToFit="1"/>
    </xf>
    <xf numFmtId="0" fontId="13" fillId="0" borderId="6" xfId="0" applyFont="1" applyBorder="1" applyAlignment="1" applyProtection="1">
      <alignment horizontal="left" vertical="top" shrinkToFit="1"/>
    </xf>
    <xf numFmtId="0" fontId="14" fillId="0" borderId="6" xfId="0" applyFont="1" applyBorder="1" applyAlignment="1" applyProtection="1">
      <alignment vertical="center" shrinkToFit="1"/>
    </xf>
    <xf numFmtId="0" fontId="13" fillId="0" borderId="0" xfId="0" applyFont="1" applyBorder="1" applyAlignment="1" applyProtection="1">
      <alignment vertical="center" shrinkToFit="1"/>
    </xf>
    <xf numFmtId="0" fontId="0" fillId="0" borderId="0" xfId="0" applyBorder="1" applyAlignment="1" applyProtection="1">
      <alignment vertical="center" shrinkToFit="1"/>
    </xf>
    <xf numFmtId="0" fontId="15" fillId="0" borderId="6" xfId="0" applyFont="1" applyBorder="1" applyAlignment="1" applyProtection="1">
      <alignment vertical="center" shrinkToFit="1"/>
    </xf>
    <xf numFmtId="0" fontId="16" fillId="0" borderId="6" xfId="0" applyFont="1" applyBorder="1" applyAlignment="1" applyProtection="1">
      <alignment vertical="center" shrinkToFit="1"/>
    </xf>
    <xf numFmtId="0" fontId="17" fillId="0" borderId="6" xfId="0" applyFont="1" applyBorder="1" applyAlignment="1" applyProtection="1">
      <alignment vertical="center" shrinkToFit="1"/>
    </xf>
    <xf numFmtId="0" fontId="18" fillId="0" borderId="6" xfId="0" applyFont="1" applyBorder="1" applyAlignment="1" applyProtection="1">
      <alignment vertical="center" shrinkToFit="1"/>
    </xf>
    <xf numFmtId="0" fontId="19" fillId="0" borderId="6" xfId="0" applyFont="1" applyBorder="1" applyAlignment="1" applyProtection="1">
      <alignment horizontal="left" vertical="center" shrinkToFit="1"/>
    </xf>
    <xf numFmtId="0" fontId="20" fillId="0" borderId="6" xfId="0" applyFont="1" applyBorder="1" applyAlignment="1" applyProtection="1">
      <alignment horizontal="left" vertical="center" shrinkToFit="1"/>
    </xf>
    <xf numFmtId="0" fontId="21" fillId="0" borderId="6" xfId="0" applyFont="1" applyBorder="1" applyAlignment="1" applyProtection="1">
      <alignment horizontal="left" vertical="center" shrinkToFit="1"/>
    </xf>
    <xf numFmtId="0" fontId="0" fillId="2" borderId="0" xfId="0" applyFill="1" applyProtection="1">
      <alignment vertical="center"/>
    </xf>
    <xf numFmtId="14" fontId="0" fillId="0" borderId="0" xfId="0" applyNumberFormat="1" applyProtection="1">
      <alignment vertical="center"/>
    </xf>
    <xf numFmtId="0" fontId="0" fillId="0" borderId="0" xfId="0" applyNumberFormat="1" applyProtection="1">
      <alignment vertical="center"/>
    </xf>
    <xf numFmtId="0" fontId="0" fillId="2" borderId="0" xfId="0" applyNumberFormat="1" applyFill="1" applyProtection="1">
      <alignment vertical="center"/>
    </xf>
    <xf numFmtId="49" fontId="0" fillId="0" borderId="0" xfId="0" applyNumberFormat="1" applyProtection="1">
      <alignment vertical="center"/>
    </xf>
    <xf numFmtId="3" fontId="0" fillId="0" borderId="0" xfId="0" applyNumberFormat="1" applyProtection="1">
      <alignment vertical="center"/>
    </xf>
    <xf numFmtId="0" fontId="0" fillId="0" borderId="6" xfId="0" applyBorder="1" applyProtection="1">
      <alignment vertical="center"/>
    </xf>
    <xf numFmtId="0" fontId="17" fillId="0" borderId="6" xfId="0" applyFont="1" applyBorder="1" applyAlignment="1" applyProtection="1">
      <alignment vertical="center" wrapText="1"/>
    </xf>
    <xf numFmtId="0" fontId="18" fillId="0" borderId="6" xfId="0" applyFont="1" applyBorder="1" applyAlignment="1" applyProtection="1">
      <alignment vertical="center" wrapText="1"/>
    </xf>
    <xf numFmtId="3" fontId="0" fillId="0" borderId="0" xfId="0" applyNumberFormat="1" applyBorder="1" applyProtection="1">
      <alignment vertical="center"/>
    </xf>
    <xf numFmtId="0" fontId="15" fillId="0" borderId="6" xfId="0" applyFont="1" applyBorder="1" applyAlignment="1" applyProtection="1">
      <alignment vertical="center" wrapText="1"/>
    </xf>
    <xf numFmtId="0" fontId="21" fillId="0" borderId="6" xfId="0" applyFont="1" applyBorder="1" applyAlignment="1" applyProtection="1">
      <alignment horizontal="left" vertical="center" wrapText="1"/>
    </xf>
    <xf numFmtId="0" fontId="0" fillId="0" borderId="7" xfId="0" applyBorder="1" applyProtection="1">
      <alignment vertical="center"/>
    </xf>
    <xf numFmtId="0" fontId="22" fillId="0" borderId="7" xfId="0" applyFont="1" applyBorder="1" applyAlignment="1" applyProtection="1">
      <alignment vertical="center"/>
    </xf>
    <xf numFmtId="0" fontId="23" fillId="0" borderId="7" xfId="0" applyFont="1" applyBorder="1" applyProtection="1">
      <alignment vertical="center"/>
    </xf>
    <xf numFmtId="0" fontId="0" fillId="0" borderId="8" xfId="0" applyBorder="1" applyProtection="1">
      <alignment vertical="center"/>
    </xf>
    <xf numFmtId="0" fontId="24" fillId="5" borderId="6" xfId="0" applyFont="1" applyFill="1" applyBorder="1" applyAlignment="1" applyProtection="1">
      <alignment horizontal="left" vertical="center" shrinkToFit="1"/>
    </xf>
    <xf numFmtId="0" fontId="0" fillId="0" borderId="9" xfId="0" applyBorder="1" applyProtection="1">
      <alignment vertical="center"/>
    </xf>
    <xf numFmtId="0" fontId="0" fillId="0" borderId="10" xfId="0" applyBorder="1" applyProtection="1">
      <alignment vertical="center"/>
    </xf>
    <xf numFmtId="0" fontId="27" fillId="5" borderId="11" xfId="0" applyFont="1" applyFill="1" applyBorder="1" applyAlignment="1" applyProtection="1">
      <alignment horizontal="center" vertical="top" wrapText="1"/>
    </xf>
    <xf numFmtId="0" fontId="27" fillId="5" borderId="12" xfId="0" applyFont="1" applyFill="1" applyBorder="1" applyAlignment="1" applyProtection="1">
      <alignment horizontal="right" vertical="top" wrapText="1"/>
    </xf>
    <xf numFmtId="0" fontId="27" fillId="5" borderId="13" xfId="0" applyFont="1" applyFill="1" applyBorder="1" applyAlignment="1" applyProtection="1">
      <alignment horizontal="center" vertical="top" wrapText="1"/>
    </xf>
    <xf numFmtId="0" fontId="27" fillId="5" borderId="14" xfId="0" applyFont="1" applyFill="1" applyBorder="1" applyAlignment="1" applyProtection="1">
      <alignment horizontal="left" vertical="top" wrapText="1"/>
    </xf>
    <xf numFmtId="0" fontId="27" fillId="5" borderId="11" xfId="0" applyFont="1" applyFill="1" applyBorder="1" applyAlignment="1" applyProtection="1">
      <alignment horizontal="left" vertical="top" wrapText="1"/>
    </xf>
    <xf numFmtId="0" fontId="0" fillId="0" borderId="0" xfId="0" applyAlignment="1" applyProtection="1">
      <alignment vertical="center" wrapText="1" shrinkToFit="1"/>
    </xf>
    <xf numFmtId="0" fontId="0" fillId="0" borderId="0" xfId="0" applyNumberFormat="1" applyFill="1" applyProtection="1">
      <alignment vertical="center"/>
    </xf>
    <xf numFmtId="0" fontId="13" fillId="0" borderId="27" xfId="0" applyFont="1" applyFill="1" applyBorder="1" applyAlignment="1" applyProtection="1">
      <alignment vertical="center" shrinkToFit="1"/>
    </xf>
    <xf numFmtId="0" fontId="0" fillId="0" borderId="0" xfId="0" applyFill="1" applyBorder="1" applyAlignment="1" applyProtection="1">
      <alignment vertical="center" shrinkToFit="1"/>
    </xf>
    <xf numFmtId="0" fontId="0" fillId="0" borderId="28" xfId="0" applyFill="1" applyBorder="1" applyAlignment="1" applyProtection="1">
      <alignment vertical="center" shrinkToFit="1"/>
    </xf>
    <xf numFmtId="0" fontId="20" fillId="0" borderId="27" xfId="0" applyFont="1" applyFill="1" applyBorder="1" applyAlignment="1" applyProtection="1">
      <alignment horizontal="left" vertical="center" shrinkToFit="1"/>
    </xf>
    <xf numFmtId="0" fontId="0" fillId="0" borderId="8" xfId="0" applyBorder="1" applyProtection="1">
      <alignment vertical="center"/>
    </xf>
    <xf numFmtId="0" fontId="0" fillId="0" borderId="7" xfId="0" applyBorder="1" applyProtection="1">
      <alignment vertical="center"/>
    </xf>
    <xf numFmtId="0" fontId="24" fillId="5" borderId="6" xfId="0" applyFont="1" applyFill="1" applyBorder="1" applyAlignment="1" applyProtection="1">
      <alignment horizontal="center" vertical="center" shrinkToFit="1"/>
    </xf>
    <xf numFmtId="0" fontId="0" fillId="5" borderId="29" xfId="0" applyFill="1" applyBorder="1" applyProtection="1">
      <alignment vertical="center"/>
    </xf>
    <xf numFmtId="0" fontId="26" fillId="5" borderId="34" xfId="0" applyFont="1" applyFill="1" applyBorder="1" applyAlignment="1" applyProtection="1">
      <alignment horizontal="center" vertical="center" shrinkToFit="1"/>
    </xf>
    <xf numFmtId="0" fontId="24" fillId="5" borderId="34" xfId="0" applyFont="1" applyFill="1" applyBorder="1" applyAlignment="1" applyProtection="1">
      <alignment horizontal="center" vertical="center" wrapText="1"/>
    </xf>
    <xf numFmtId="0" fontId="24" fillId="5" borderId="34" xfId="0" applyFont="1" applyFill="1" applyBorder="1" applyAlignment="1" applyProtection="1">
      <alignment horizontal="center" vertical="center" shrinkToFit="1"/>
    </xf>
    <xf numFmtId="0" fontId="17" fillId="0" borderId="6" xfId="0" applyFont="1" applyBorder="1" applyAlignment="1" applyProtection="1">
      <alignment horizontal="left" vertical="top" wrapText="1"/>
    </xf>
    <xf numFmtId="0" fontId="21" fillId="0" borderId="6" xfId="0" applyFont="1" applyBorder="1" applyAlignment="1" applyProtection="1">
      <alignment horizontal="left" vertical="center"/>
    </xf>
    <xf numFmtId="0" fontId="17" fillId="0" borderId="6" xfId="0" applyFont="1" applyBorder="1" applyProtection="1">
      <alignment vertical="center"/>
    </xf>
    <xf numFmtId="0" fontId="0" fillId="0" borderId="8" xfId="0" applyBorder="1" applyProtection="1">
      <alignment vertical="center"/>
    </xf>
    <xf numFmtId="0" fontId="0" fillId="0" borderId="7" xfId="0" applyBorder="1" applyProtection="1">
      <alignment vertical="center"/>
    </xf>
    <xf numFmtId="0" fontId="24" fillId="5" borderId="34" xfId="0" applyFont="1" applyFill="1" applyBorder="1" applyAlignment="1" applyProtection="1">
      <alignment horizontal="center" vertical="center" shrinkToFit="1"/>
    </xf>
    <xf numFmtId="0" fontId="25" fillId="0" borderId="6" xfId="0" applyFont="1" applyBorder="1" applyAlignment="1" applyProtection="1">
      <alignment horizontal="center" vertical="center" shrinkToFit="1"/>
      <protection locked="0"/>
    </xf>
    <xf numFmtId="0" fontId="41" fillId="2" borderId="1" xfId="0" applyFont="1" applyFill="1" applyBorder="1" applyProtection="1">
      <alignment vertical="center"/>
    </xf>
    <xf numFmtId="0" fontId="41" fillId="2" borderId="2" xfId="0" applyFont="1" applyFill="1" applyBorder="1" applyProtection="1">
      <alignment vertical="center"/>
    </xf>
    <xf numFmtId="0" fontId="41" fillId="0" borderId="6" xfId="0" applyFont="1" applyBorder="1" applyAlignment="1" applyProtection="1">
      <alignment vertical="center" shrinkToFit="1"/>
    </xf>
    <xf numFmtId="49" fontId="41" fillId="2" borderId="1" xfId="0" applyNumberFormat="1" applyFont="1" applyFill="1" applyBorder="1" applyProtection="1">
      <alignment vertical="center"/>
    </xf>
    <xf numFmtId="0" fontId="41" fillId="4" borderId="2" xfId="0" applyFont="1" applyFill="1" applyBorder="1" applyAlignment="1" applyProtection="1">
      <alignment vertical="center" shrinkToFit="1"/>
    </xf>
    <xf numFmtId="0" fontId="41" fillId="3" borderId="2" xfId="0" applyFont="1" applyFill="1" applyBorder="1" applyAlignment="1" applyProtection="1">
      <alignment vertical="center" shrinkToFit="1"/>
    </xf>
    <xf numFmtId="49" fontId="41" fillId="2" borderId="2" xfId="0" applyNumberFormat="1" applyFont="1" applyFill="1" applyBorder="1" applyProtection="1">
      <alignment vertical="center"/>
    </xf>
    <xf numFmtId="0" fontId="41" fillId="0" borderId="6" xfId="0" applyNumberFormat="1" applyFont="1" applyBorder="1" applyAlignment="1" applyProtection="1">
      <alignment vertical="center" shrinkToFit="1"/>
    </xf>
    <xf numFmtId="0" fontId="41" fillId="0" borderId="6" xfId="0" applyFont="1" applyBorder="1" applyAlignment="1" applyProtection="1">
      <alignment vertical="center" wrapText="1" shrinkToFit="1"/>
    </xf>
    <xf numFmtId="3" fontId="41" fillId="0" borderId="6" xfId="0" applyNumberFormat="1" applyFont="1" applyBorder="1" applyAlignment="1" applyProtection="1">
      <alignment vertical="center" shrinkToFit="1"/>
    </xf>
    <xf numFmtId="0" fontId="41" fillId="3" borderId="1" xfId="0" applyFont="1" applyFill="1" applyBorder="1" applyProtection="1">
      <alignment vertical="center"/>
    </xf>
    <xf numFmtId="0" fontId="41" fillId="3" borderId="2" xfId="0" applyFont="1" applyFill="1" applyBorder="1" applyProtection="1">
      <alignment vertical="center"/>
    </xf>
    <xf numFmtId="0" fontId="22" fillId="0" borderId="7" xfId="0" applyFont="1" applyBorder="1" applyAlignment="1" applyProtection="1">
      <alignment vertical="center" shrinkToFit="1"/>
    </xf>
    <xf numFmtId="0" fontId="35" fillId="0" borderId="7" xfId="0" applyFont="1" applyBorder="1" applyAlignment="1" applyProtection="1">
      <alignment vertical="center" shrinkToFit="1"/>
    </xf>
    <xf numFmtId="0" fontId="27" fillId="5" borderId="30" xfId="0" applyFont="1" applyFill="1" applyBorder="1" applyAlignment="1" applyProtection="1">
      <alignment horizontal="center" wrapText="1"/>
    </xf>
    <xf numFmtId="0" fontId="27" fillId="5" borderId="20" xfId="0" applyFont="1" applyFill="1" applyBorder="1" applyAlignment="1" applyProtection="1">
      <alignment horizontal="center" wrapText="1"/>
    </xf>
    <xf numFmtId="0" fontId="25" fillId="0" borderId="30" xfId="0" applyFont="1" applyBorder="1" applyAlignment="1" applyProtection="1">
      <alignment horizontal="right" wrapText="1"/>
      <protection locked="0"/>
    </xf>
    <xf numFmtId="0" fontId="25" fillId="0" borderId="21" xfId="0" applyFont="1" applyBorder="1" applyAlignment="1" applyProtection="1">
      <alignment horizontal="right" wrapText="1"/>
      <protection locked="0"/>
    </xf>
    <xf numFmtId="0" fontId="24" fillId="5" borderId="30" xfId="0" applyFont="1" applyFill="1" applyBorder="1" applyAlignment="1" applyProtection="1">
      <alignment horizontal="center" vertical="center" wrapText="1"/>
    </xf>
    <xf numFmtId="0" fontId="24" fillId="5" borderId="6" xfId="0" applyFont="1" applyFill="1" applyBorder="1" applyAlignment="1" applyProtection="1">
      <alignment horizontal="center" vertical="center" wrapText="1"/>
    </xf>
    <xf numFmtId="49" fontId="25" fillId="0" borderId="30" xfId="0" applyNumberFormat="1" applyFont="1" applyBorder="1" applyAlignment="1" applyProtection="1">
      <alignment horizontal="right" wrapText="1"/>
      <protection locked="0"/>
    </xf>
    <xf numFmtId="49" fontId="25" fillId="0" borderId="6" xfId="0" applyNumberFormat="1" applyFont="1" applyBorder="1" applyAlignment="1" applyProtection="1">
      <alignment horizontal="right" wrapText="1"/>
      <protection locked="0"/>
    </xf>
    <xf numFmtId="0" fontId="36" fillId="5" borderId="22" xfId="0" applyFont="1" applyFill="1" applyBorder="1" applyAlignment="1" applyProtection="1">
      <alignment horizontal="left" vertical="center" wrapText="1"/>
    </xf>
    <xf numFmtId="0" fontId="36" fillId="5" borderId="23" xfId="0" applyFont="1" applyFill="1" applyBorder="1" applyAlignment="1" applyProtection="1">
      <alignment horizontal="left" vertical="center" wrapText="1"/>
    </xf>
    <xf numFmtId="0" fontId="6" fillId="0" borderId="7" xfId="0" applyFont="1" applyBorder="1" applyProtection="1">
      <alignment vertical="center"/>
    </xf>
    <xf numFmtId="0" fontId="23" fillId="0" borderId="7" xfId="0" applyFont="1" applyBorder="1" applyProtection="1">
      <alignment vertical="center"/>
    </xf>
    <xf numFmtId="0" fontId="27" fillId="5" borderId="30" xfId="0" applyFont="1" applyFill="1" applyBorder="1" applyAlignment="1" applyProtection="1">
      <alignment horizontal="right" wrapText="1"/>
    </xf>
    <xf numFmtId="0" fontId="27" fillId="5" borderId="20" xfId="0" applyFont="1" applyFill="1" applyBorder="1" applyAlignment="1" applyProtection="1">
      <alignment horizontal="right" wrapText="1"/>
    </xf>
    <xf numFmtId="0" fontId="33" fillId="0" borderId="33" xfId="0" applyFont="1" applyBorder="1" applyAlignment="1" applyProtection="1">
      <alignment horizontal="center" vertical="center" wrapText="1"/>
      <protection locked="0"/>
    </xf>
    <xf numFmtId="0" fontId="33" fillId="0" borderId="35" xfId="0" applyFont="1" applyBorder="1" applyAlignment="1" applyProtection="1">
      <alignment horizontal="center" vertical="center" wrapText="1"/>
      <protection locked="0"/>
    </xf>
    <xf numFmtId="0" fontId="0" fillId="0" borderId="6" xfId="0" applyBorder="1" applyAlignment="1" applyProtection="1">
      <alignment horizontal="center" vertical="center" shrinkToFit="1"/>
      <protection locked="0"/>
    </xf>
    <xf numFmtId="0" fontId="28" fillId="5" borderId="30" xfId="0" applyFont="1" applyFill="1" applyBorder="1" applyAlignment="1" applyProtection="1">
      <alignment horizontal="center" vertical="center" shrinkToFit="1"/>
    </xf>
    <xf numFmtId="0" fontId="17" fillId="0" borderId="9" xfId="0" applyFont="1" applyBorder="1" applyProtection="1">
      <alignment vertical="center"/>
    </xf>
    <xf numFmtId="0" fontId="17" fillId="0" borderId="7" xfId="0" applyFont="1" applyBorder="1" applyProtection="1">
      <alignment vertical="center"/>
    </xf>
    <xf numFmtId="0" fontId="27" fillId="5" borderId="30" xfId="0" applyFont="1" applyFill="1" applyBorder="1" applyAlignment="1" applyProtection="1">
      <alignment horizontal="center" vertical="center" wrapText="1"/>
    </xf>
    <xf numFmtId="0" fontId="27" fillId="5" borderId="6" xfId="0" applyFont="1" applyFill="1" applyBorder="1" applyAlignment="1" applyProtection="1">
      <alignment horizontal="center" vertical="center" wrapText="1"/>
    </xf>
    <xf numFmtId="0" fontId="12" fillId="5" borderId="6" xfId="0" applyFont="1" applyFill="1" applyBorder="1" applyAlignment="1" applyProtection="1">
      <alignment horizontal="center" vertical="center"/>
    </xf>
    <xf numFmtId="0" fontId="26" fillId="5" borderId="31" xfId="0" applyFont="1" applyFill="1" applyBorder="1" applyAlignment="1" applyProtection="1">
      <alignment horizontal="center" vertical="center" wrapText="1"/>
    </xf>
    <xf numFmtId="0" fontId="26" fillId="5" borderId="32" xfId="0" applyFont="1" applyFill="1" applyBorder="1" applyAlignment="1" applyProtection="1">
      <alignment horizontal="center" vertical="center" wrapText="1"/>
    </xf>
    <xf numFmtId="0" fontId="26" fillId="5" borderId="24" xfId="0" applyFont="1" applyFill="1" applyBorder="1" applyAlignment="1" applyProtection="1">
      <alignment horizontal="center" vertical="center" wrapText="1"/>
    </xf>
    <xf numFmtId="0" fontId="26" fillId="5" borderId="14" xfId="0" applyFont="1" applyFill="1" applyBorder="1" applyAlignment="1" applyProtection="1">
      <alignment horizontal="center" vertical="center" wrapText="1"/>
    </xf>
    <xf numFmtId="0" fontId="33" fillId="0" borderId="31" xfId="0" applyFont="1" applyBorder="1" applyAlignment="1" applyProtection="1">
      <alignment horizontal="center" vertical="center" shrinkToFit="1"/>
      <protection locked="0"/>
    </xf>
    <xf numFmtId="0" fontId="33" fillId="0" borderId="32" xfId="0" applyFont="1" applyBorder="1" applyAlignment="1" applyProtection="1">
      <alignment horizontal="center" vertical="center" shrinkToFit="1"/>
      <protection locked="0"/>
    </xf>
    <xf numFmtId="0" fontId="33" fillId="0" borderId="24" xfId="0" applyFont="1" applyBorder="1" applyAlignment="1" applyProtection="1">
      <alignment horizontal="center" vertical="center" shrinkToFit="1"/>
      <protection locked="0"/>
    </xf>
    <xf numFmtId="0" fontId="33" fillId="0" borderId="14" xfId="0" applyFont="1" applyBorder="1" applyAlignment="1" applyProtection="1">
      <alignment horizontal="center" vertical="center" shrinkToFit="1"/>
      <protection locked="0"/>
    </xf>
    <xf numFmtId="0" fontId="26" fillId="5" borderId="25" xfId="0" applyFont="1" applyFill="1" applyBorder="1" applyAlignment="1" applyProtection="1">
      <alignment horizontal="center" vertical="center" wrapText="1"/>
    </xf>
    <xf numFmtId="0" fontId="26" fillId="5" borderId="26" xfId="0" applyFont="1" applyFill="1" applyBorder="1" applyAlignment="1" applyProtection="1">
      <alignment horizontal="center" vertical="center" wrapText="1"/>
    </xf>
    <xf numFmtId="0" fontId="33" fillId="0" borderId="25" xfId="0" applyFont="1" applyBorder="1" applyAlignment="1" applyProtection="1">
      <alignment horizontal="center" vertical="center" shrinkToFit="1"/>
      <protection locked="0"/>
    </xf>
    <xf numFmtId="0" fontId="33" fillId="0" borderId="26" xfId="0" applyFont="1" applyBorder="1" applyAlignment="1" applyProtection="1">
      <alignment horizontal="center" vertical="center" shrinkToFit="1"/>
      <protection locked="0"/>
    </xf>
    <xf numFmtId="0" fontId="24" fillId="5" borderId="34" xfId="0" applyFont="1" applyFill="1" applyBorder="1" applyAlignment="1" applyProtection="1">
      <alignment horizontal="center" vertical="center" shrinkToFit="1"/>
    </xf>
    <xf numFmtId="0" fontId="24" fillId="5" borderId="6" xfId="0" applyFont="1" applyFill="1" applyBorder="1" applyAlignment="1" applyProtection="1">
      <alignment horizontal="center" vertical="center" shrinkToFit="1"/>
    </xf>
    <xf numFmtId="0" fontId="24" fillId="0" borderId="6" xfId="0" applyFont="1" applyBorder="1" applyAlignment="1" applyProtection="1">
      <alignment horizontal="center" vertical="center" shrinkToFit="1"/>
      <protection locked="0"/>
    </xf>
    <xf numFmtId="0" fontId="36" fillId="0" borderId="6" xfId="0" applyFont="1" applyBorder="1" applyAlignment="1" applyProtection="1">
      <alignment vertical="center" shrinkToFit="1"/>
      <protection locked="0"/>
    </xf>
    <xf numFmtId="0" fontId="36" fillId="0" borderId="35" xfId="0" applyFont="1" applyBorder="1" applyAlignment="1" applyProtection="1">
      <alignment vertical="center" shrinkToFit="1"/>
      <protection locked="0"/>
    </xf>
    <xf numFmtId="0" fontId="31" fillId="5" borderId="6" xfId="0" applyFont="1" applyFill="1" applyBorder="1" applyAlignment="1" applyProtection="1">
      <alignment horizontal="center" vertical="center" shrinkToFit="1"/>
    </xf>
    <xf numFmtId="49" fontId="33" fillId="0" borderId="6" xfId="0" applyNumberFormat="1" applyFont="1" applyBorder="1" applyAlignment="1" applyProtection="1">
      <alignment horizontal="center" vertical="center" shrinkToFit="1"/>
      <protection locked="0"/>
    </xf>
    <xf numFmtId="49" fontId="33" fillId="0" borderId="35" xfId="0" applyNumberFormat="1" applyFont="1" applyBorder="1" applyAlignment="1" applyProtection="1">
      <alignment horizontal="center" vertical="center" shrinkToFit="1"/>
      <protection locked="0"/>
    </xf>
    <xf numFmtId="0" fontId="34" fillId="0" borderId="6" xfId="0" applyFont="1" applyBorder="1" applyAlignment="1" applyProtection="1">
      <alignment horizontal="left" vertical="center" shrinkToFit="1"/>
      <protection locked="0"/>
    </xf>
    <xf numFmtId="0" fontId="34" fillId="0" borderId="35" xfId="0" applyFont="1" applyBorder="1" applyAlignment="1" applyProtection="1">
      <alignment horizontal="left" vertical="center" shrinkToFit="1"/>
      <protection locked="0"/>
    </xf>
    <xf numFmtId="0" fontId="25" fillId="0" borderId="6" xfId="0" applyFont="1" applyBorder="1" applyAlignment="1" applyProtection="1">
      <alignment horizontal="center" vertical="center" shrinkToFit="1"/>
      <protection locked="0"/>
    </xf>
    <xf numFmtId="0" fontId="33" fillId="0" borderId="6" xfId="0" applyFont="1" applyBorder="1" applyAlignment="1" applyProtection="1">
      <alignment horizontal="left" vertical="center" shrinkToFit="1"/>
      <protection locked="0"/>
    </xf>
    <xf numFmtId="0" fontId="33" fillId="0" borderId="35" xfId="0" applyFont="1" applyBorder="1" applyAlignment="1" applyProtection="1">
      <alignment horizontal="left" vertical="center" shrinkToFit="1"/>
      <protection locked="0"/>
    </xf>
    <xf numFmtId="0" fontId="33" fillId="0" borderId="6" xfId="0" applyFont="1" applyBorder="1" applyAlignment="1" applyProtection="1">
      <alignment horizontal="center" vertical="center" shrinkToFit="1"/>
      <protection locked="0"/>
    </xf>
    <xf numFmtId="49" fontId="33" fillId="0" borderId="6" xfId="0" quotePrefix="1" applyNumberFormat="1"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29" fillId="0" borderId="6" xfId="0" applyFont="1" applyBorder="1" applyAlignment="1" applyProtection="1">
      <alignment horizontal="right" vertical="center" wrapText="1"/>
      <protection locked="0"/>
    </xf>
    <xf numFmtId="0" fontId="29" fillId="0" borderId="35" xfId="0" applyFont="1" applyBorder="1" applyAlignment="1" applyProtection="1">
      <alignment horizontal="right" vertical="center" wrapText="1"/>
      <protection locked="0"/>
    </xf>
    <xf numFmtId="0" fontId="29" fillId="0" borderId="6" xfId="0" applyFont="1" applyBorder="1" applyAlignment="1" applyProtection="1">
      <alignment horizontal="left" vertical="center" shrinkToFit="1"/>
      <protection locked="0"/>
    </xf>
    <xf numFmtId="0" fontId="38" fillId="0" borderId="25" xfId="1" applyBorder="1" applyAlignment="1" applyProtection="1">
      <alignment horizontal="center" vertical="center" shrinkToFit="1"/>
      <protection locked="0"/>
    </xf>
    <xf numFmtId="0" fontId="38" fillId="0" borderId="54" xfId="1" applyBorder="1" applyAlignment="1" applyProtection="1">
      <alignment horizontal="center" vertical="center" shrinkToFit="1"/>
      <protection locked="0"/>
    </xf>
    <xf numFmtId="0" fontId="38" fillId="0" borderId="26" xfId="1" applyBorder="1" applyAlignment="1" applyProtection="1">
      <alignment horizontal="center" vertical="center" shrinkToFit="1"/>
      <protection locked="0"/>
    </xf>
    <xf numFmtId="0" fontId="29" fillId="0" borderId="6" xfId="0" applyFont="1" applyBorder="1" applyAlignment="1" applyProtection="1">
      <alignment vertical="center" shrinkToFit="1"/>
      <protection locked="0"/>
    </xf>
    <xf numFmtId="3" fontId="12" fillId="0" borderId="47" xfId="0" applyNumberFormat="1" applyFont="1" applyBorder="1" applyProtection="1">
      <alignment vertical="center"/>
      <protection locked="0"/>
    </xf>
    <xf numFmtId="3" fontId="12" fillId="0" borderId="48" xfId="0" applyNumberFormat="1" applyFont="1" applyBorder="1" applyProtection="1">
      <alignment vertical="center"/>
      <protection locked="0"/>
    </xf>
    <xf numFmtId="0" fontId="0" fillId="0" borderId="6" xfId="0" applyBorder="1" applyAlignment="1" applyProtection="1">
      <alignment vertical="center" wrapText="1"/>
      <protection locked="0"/>
    </xf>
    <xf numFmtId="0" fontId="24" fillId="5" borderId="20" xfId="0" applyFont="1" applyFill="1" applyBorder="1" applyAlignment="1" applyProtection="1">
      <alignment horizontal="left" vertical="center" wrapText="1"/>
    </xf>
    <xf numFmtId="0" fontId="24" fillId="5" borderId="21" xfId="0" applyFont="1" applyFill="1" applyBorder="1" applyAlignment="1" applyProtection="1">
      <alignment horizontal="left" vertical="center" wrapText="1"/>
    </xf>
    <xf numFmtId="0" fontId="24" fillId="5" borderId="36" xfId="0" applyFont="1" applyFill="1" applyBorder="1" applyAlignment="1" applyProtection="1">
      <alignment horizontal="left" vertical="center" wrapText="1"/>
    </xf>
    <xf numFmtId="0" fontId="37" fillId="5" borderId="18" xfId="0" applyFont="1" applyFill="1" applyBorder="1" applyAlignment="1" applyProtection="1">
      <alignment horizontal="center" vertical="center" wrapText="1"/>
    </xf>
    <xf numFmtId="0" fontId="37" fillId="5" borderId="24" xfId="0" applyFont="1" applyFill="1" applyBorder="1" applyAlignment="1" applyProtection="1">
      <alignment horizontal="center" vertical="center" wrapText="1"/>
    </xf>
    <xf numFmtId="0" fontId="0" fillId="0" borderId="25"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40" fillId="5" borderId="6" xfId="0" applyFont="1" applyFill="1" applyBorder="1" applyAlignment="1" applyProtection="1">
      <alignment horizontal="center" vertical="center" shrinkToFit="1"/>
    </xf>
    <xf numFmtId="0" fontId="33" fillId="0" borderId="54" xfId="0" applyFont="1" applyBorder="1" applyAlignment="1" applyProtection="1">
      <alignment horizontal="center" vertical="center" shrinkToFit="1"/>
      <protection locked="0"/>
    </xf>
    <xf numFmtId="0" fontId="0" fillId="0" borderId="15" xfId="0" applyBorder="1" applyProtection="1">
      <alignment vertical="center"/>
    </xf>
    <xf numFmtId="0" fontId="0" fillId="0" borderId="17" xfId="0" applyBorder="1" applyProtection="1">
      <alignment vertical="center"/>
    </xf>
    <xf numFmtId="0" fontId="24" fillId="5" borderId="38" xfId="0" applyFont="1" applyFill="1" applyBorder="1" applyAlignment="1" applyProtection="1">
      <alignment horizontal="center" vertical="center" wrapText="1"/>
    </xf>
    <xf numFmtId="0" fontId="24" fillId="5" borderId="21" xfId="0" applyFont="1" applyFill="1" applyBorder="1" applyAlignment="1" applyProtection="1">
      <alignment horizontal="center" vertical="center" wrapText="1"/>
    </xf>
    <xf numFmtId="14" fontId="0" fillId="0" borderId="15" xfId="0" applyNumberFormat="1" applyBorder="1" applyProtection="1">
      <alignment vertical="center"/>
    </xf>
    <xf numFmtId="0" fontId="0" fillId="0" borderId="8" xfId="0" applyBorder="1" applyProtection="1">
      <alignment vertical="center"/>
    </xf>
    <xf numFmtId="0" fontId="0" fillId="0" borderId="7" xfId="0" applyBorder="1" applyProtection="1">
      <alignment vertical="center"/>
    </xf>
    <xf numFmtId="0" fontId="24" fillId="0" borderId="44" xfId="0" applyFont="1" applyBorder="1" applyAlignment="1" applyProtection="1">
      <alignment horizontal="left" vertical="center" wrapText="1"/>
      <protection locked="0"/>
    </xf>
    <xf numFmtId="0" fontId="24" fillId="0" borderId="45" xfId="0" applyFont="1" applyBorder="1" applyAlignment="1" applyProtection="1">
      <alignment horizontal="left" vertical="center" wrapText="1"/>
      <protection locked="0"/>
    </xf>
    <xf numFmtId="0" fontId="24" fillId="0" borderId="49" xfId="0" applyFont="1" applyBorder="1" applyAlignment="1" applyProtection="1">
      <alignment horizontal="left" vertical="center" wrapText="1"/>
      <protection locked="0"/>
    </xf>
    <xf numFmtId="0" fontId="24" fillId="0" borderId="46" xfId="0" applyFont="1" applyBorder="1" applyAlignment="1" applyProtection="1">
      <alignment horizontal="left" vertical="center" wrapText="1"/>
      <protection locked="0"/>
    </xf>
    <xf numFmtId="0" fontId="31" fillId="5" borderId="39" xfId="0" applyFont="1" applyFill="1" applyBorder="1" applyAlignment="1" applyProtection="1">
      <alignment horizontal="center" vertical="center" wrapText="1"/>
    </xf>
    <xf numFmtId="0" fontId="31" fillId="5" borderId="40" xfId="0" applyFont="1" applyFill="1" applyBorder="1" applyAlignment="1" applyProtection="1">
      <alignment horizontal="center" vertical="center" wrapText="1"/>
    </xf>
    <xf numFmtId="0" fontId="24" fillId="0" borderId="41" xfId="0" applyFont="1" applyBorder="1" applyAlignment="1" applyProtection="1">
      <alignment horizontal="left" vertical="center" wrapText="1"/>
      <protection locked="0"/>
    </xf>
    <xf numFmtId="0" fontId="24" fillId="0" borderId="43" xfId="0" applyFont="1" applyBorder="1" applyAlignment="1" applyProtection="1">
      <alignment horizontal="left" vertical="center" wrapText="1"/>
      <protection locked="0"/>
    </xf>
    <xf numFmtId="0" fontId="24" fillId="0" borderId="42" xfId="0" applyFont="1" applyBorder="1" applyAlignment="1" applyProtection="1">
      <alignment horizontal="left" vertical="center" wrapText="1"/>
      <protection locked="0"/>
    </xf>
    <xf numFmtId="0" fontId="24" fillId="0" borderId="50" xfId="0" applyFont="1" applyFill="1" applyBorder="1" applyAlignment="1" applyProtection="1">
      <alignment horizontal="center" vertical="center" wrapText="1"/>
      <protection locked="0"/>
    </xf>
    <xf numFmtId="0" fontId="24" fillId="0" borderId="51" xfId="0" applyFont="1" applyFill="1" applyBorder="1" applyAlignment="1" applyProtection="1">
      <alignment horizontal="center" vertical="center" wrapText="1"/>
      <protection locked="0"/>
    </xf>
    <xf numFmtId="0" fontId="24" fillId="5" borderId="52" xfId="0" applyFont="1" applyFill="1" applyBorder="1" applyAlignment="1" applyProtection="1">
      <alignment horizontal="center" vertical="center" wrapText="1"/>
    </xf>
    <xf numFmtId="0" fontId="24" fillId="5" borderId="53" xfId="0" applyFont="1" applyFill="1" applyBorder="1" applyAlignment="1" applyProtection="1">
      <alignment horizontal="center" vertical="center" wrapText="1"/>
    </xf>
    <xf numFmtId="0" fontId="30" fillId="0" borderId="7" xfId="0" applyFont="1" applyBorder="1" applyProtection="1">
      <alignment vertical="center"/>
    </xf>
    <xf numFmtId="0" fontId="30" fillId="0" borderId="16" xfId="0" applyFont="1" applyBorder="1" applyProtection="1">
      <alignment vertical="center"/>
    </xf>
    <xf numFmtId="0" fontId="24" fillId="5" borderId="34" xfId="0" applyFont="1" applyFill="1" applyBorder="1" applyAlignment="1" applyProtection="1">
      <alignment horizontal="center" vertical="center" wrapText="1"/>
    </xf>
    <xf numFmtId="0" fontId="32" fillId="5" borderId="19" xfId="0" applyFont="1" applyFill="1" applyBorder="1" applyAlignment="1" applyProtection="1">
      <alignment horizontal="left" vertical="center" wrapText="1"/>
    </xf>
    <xf numFmtId="0" fontId="32" fillId="5" borderId="37" xfId="0" applyFont="1" applyFill="1" applyBorder="1" applyAlignment="1" applyProtection="1">
      <alignment horizontal="left" vertical="center" wrapText="1"/>
    </xf>
    <xf numFmtId="0" fontId="41" fillId="3" borderId="1" xfId="0" applyFont="1" applyFill="1" applyBorder="1" applyProtection="1">
      <alignment vertical="center"/>
    </xf>
    <xf numFmtId="0" fontId="41" fillId="3" borderId="2" xfId="0" applyFont="1" applyFill="1" applyBorder="1" applyProtection="1">
      <alignment vertical="center"/>
    </xf>
    <xf numFmtId="0" fontId="0" fillId="3" borderId="1"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4" borderId="1" xfId="0" applyFill="1" applyBorder="1" applyProtection="1">
      <alignment vertical="center"/>
    </xf>
    <xf numFmtId="0" fontId="0" fillId="4" borderId="2" xfId="0" applyFill="1" applyBorder="1" applyProtection="1">
      <alignment vertical="center"/>
    </xf>
    <xf numFmtId="0" fontId="0" fillId="3" borderId="1" xfId="0" applyFill="1" applyBorder="1" applyProtection="1">
      <alignment vertical="center"/>
    </xf>
    <xf numFmtId="0" fontId="0" fillId="3" borderId="2" xfId="0" applyFill="1" applyBorder="1" applyProtection="1">
      <alignment vertical="center"/>
    </xf>
    <xf numFmtId="0" fontId="41" fillId="3" borderId="3" xfId="0" applyFont="1" applyFill="1" applyBorder="1" applyAlignment="1" applyProtection="1">
      <alignment horizontal="center" vertical="center" shrinkToFit="1"/>
    </xf>
    <xf numFmtId="0" fontId="41" fillId="3" borderId="4" xfId="0" applyFont="1" applyFill="1" applyBorder="1" applyAlignment="1" applyProtection="1">
      <alignment horizontal="center" vertical="center" shrinkToFit="1"/>
    </xf>
    <xf numFmtId="0" fontId="41" fillId="3" borderId="5" xfId="0" applyFont="1" applyFill="1" applyBorder="1" applyAlignment="1" applyProtection="1">
      <alignment horizontal="center" vertical="center" shrinkToFit="1"/>
    </xf>
    <xf numFmtId="0" fontId="41" fillId="4" borderId="3" xfId="0" applyFont="1" applyFill="1" applyBorder="1" applyAlignment="1" applyProtection="1">
      <alignment horizontal="center" vertical="center" shrinkToFit="1"/>
    </xf>
    <xf numFmtId="0" fontId="41" fillId="4" borderId="4" xfId="0" applyFont="1" applyFill="1" applyBorder="1" applyAlignment="1" applyProtection="1">
      <alignment horizontal="center" vertical="center" shrinkToFit="1"/>
    </xf>
    <xf numFmtId="0" fontId="41" fillId="4" borderId="5" xfId="0" applyFont="1" applyFill="1" applyBorder="1" applyAlignment="1" applyProtection="1">
      <alignment horizontal="center" vertical="center" shrinkToFit="1"/>
    </xf>
    <xf numFmtId="0" fontId="24" fillId="5" borderId="41" xfId="0" applyFont="1" applyFill="1" applyBorder="1" applyAlignment="1" applyProtection="1">
      <alignment horizontal="center" vertical="center" wrapText="1"/>
    </xf>
    <xf numFmtId="0" fontId="24" fillId="5" borderId="43" xfId="0" applyFont="1" applyFill="1" applyBorder="1" applyAlignment="1" applyProtection="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http://www.osaka.cci.or.jp/nyuukai/" TargetMode="External"/><Relationship Id="rId1" Type="http://schemas.openxmlformats.org/officeDocument/2006/relationships/hyperlink" Target="mailto:kensaku@osaka.cci.or.jp" TargetMode="External"/></Relationships>
</file>

<file path=xl/drawings/drawing1.xml><?xml version="1.0" encoding="utf-8"?>
<xdr:wsDr xmlns:xdr="http://schemas.openxmlformats.org/drawingml/2006/spreadsheetDrawing" xmlns:a="http://schemas.openxmlformats.org/drawingml/2006/main">
  <xdr:twoCellAnchor>
    <xdr:from>
      <xdr:col>0</xdr:col>
      <xdr:colOff>123825</xdr:colOff>
      <xdr:row>29</xdr:row>
      <xdr:rowOff>66675</xdr:rowOff>
    </xdr:from>
    <xdr:to>
      <xdr:col>2</xdr:col>
      <xdr:colOff>400050</xdr:colOff>
      <xdr:row>29</xdr:row>
      <xdr:rowOff>66675</xdr:rowOff>
    </xdr:to>
    <xdr:cxnSp macro="">
      <xdr:nvCxnSpPr>
        <xdr:cNvPr id="5557" name="AutoShape 3"/>
        <xdr:cNvCxnSpPr>
          <a:cxnSpLocks noChangeShapeType="1"/>
        </xdr:cNvCxnSpPr>
      </xdr:nvCxnSpPr>
      <xdr:spPr bwMode="auto">
        <a:xfrm>
          <a:off x="123825" y="5895975"/>
          <a:ext cx="1819275"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cxnSp>
    <xdr:clientData/>
  </xdr:twoCellAnchor>
  <xdr:twoCellAnchor>
    <xdr:from>
      <xdr:col>9</xdr:col>
      <xdr:colOff>47625</xdr:colOff>
      <xdr:row>0</xdr:row>
      <xdr:rowOff>0</xdr:rowOff>
    </xdr:from>
    <xdr:to>
      <xdr:col>22</xdr:col>
      <xdr:colOff>190500</xdr:colOff>
      <xdr:row>4</xdr:row>
      <xdr:rowOff>57149</xdr:rowOff>
    </xdr:to>
    <xdr:sp macro="" textlink="">
      <xdr:nvSpPr>
        <xdr:cNvPr id="1050" name="Text Box 26"/>
        <xdr:cNvSpPr txBox="1">
          <a:spLocks noChangeArrowheads="1"/>
        </xdr:cNvSpPr>
      </xdr:nvSpPr>
      <xdr:spPr bwMode="auto">
        <a:xfrm>
          <a:off x="4352925" y="0"/>
          <a:ext cx="6067425" cy="942974"/>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1" i="0" u="none" strike="noStrike" baseline="0">
              <a:solidFill>
                <a:srgbClr val="000000"/>
              </a:solidFill>
              <a:latin typeface="Times New Roman"/>
              <a:cs typeface="Times New Roman"/>
            </a:rPr>
            <a:t>登録申込書は右の</a:t>
          </a:r>
          <a:r>
            <a:rPr lang="ja-JP" altLang="ja-JP" sz="1000" b="1" i="0" baseline="0">
              <a:latin typeface="+mn-lt"/>
              <a:ea typeface="+mn-ea"/>
              <a:cs typeface="+mn-cs"/>
            </a:rPr>
            <a:t>メールフォームをクリック</a:t>
          </a:r>
          <a:r>
            <a:rPr lang="ja-JP" altLang="en-US" sz="1000" b="1" i="0" baseline="0">
              <a:latin typeface="+mn-lt"/>
              <a:ea typeface="+mn-ea"/>
              <a:cs typeface="+mn-cs"/>
            </a:rPr>
            <a:t>して、</a:t>
          </a:r>
          <a:r>
            <a:rPr lang="ja-JP" altLang="en-US" sz="1000" b="1" i="0" u="none" strike="noStrike" baseline="0">
              <a:solidFill>
                <a:srgbClr val="000000"/>
              </a:solidFill>
              <a:latin typeface="Times New Roman"/>
              <a:cs typeface="Times New Roman"/>
            </a:rPr>
            <a:t>このエクセルデータを添付のうえ、お送りください。</a:t>
          </a:r>
          <a:endParaRPr lang="en-US" altLang="ja-JP" sz="1000" b="1" i="0" u="none" strike="noStrike" baseline="0">
            <a:solidFill>
              <a:srgbClr val="000000"/>
            </a:solidFill>
            <a:latin typeface="Times New Roman"/>
            <a:cs typeface="Times New Roman"/>
          </a:endParaRPr>
        </a:p>
        <a:p>
          <a:pPr algn="l" rtl="0">
            <a:defRPr sz="1000"/>
          </a:pPr>
          <a:r>
            <a:rPr lang="ja-JP" altLang="en-US" sz="1000" b="1" i="0" u="none" strike="noStrike" baseline="0">
              <a:solidFill>
                <a:srgbClr val="000000"/>
              </a:solidFill>
              <a:latin typeface="Times New Roman"/>
              <a:cs typeface="Times New Roman"/>
            </a:rPr>
            <a:t>顔写真掲載希望の方は、あわせて縦長の顔写真データもお送りください。</a:t>
          </a:r>
          <a:endParaRPr lang="en-US" altLang="ja-JP" sz="1000" b="1" i="0" u="none" strike="noStrike" baseline="0">
            <a:solidFill>
              <a:srgbClr val="000000"/>
            </a:solidFill>
            <a:latin typeface="Times New Roman"/>
            <a:cs typeface="Times New Roman"/>
          </a:endParaRPr>
        </a:p>
        <a:p>
          <a:pPr algn="l" rtl="0">
            <a:defRPr sz="1000"/>
          </a:pPr>
          <a:r>
            <a:rPr lang="ja-JP" altLang="en-US" sz="1000" b="1" i="0" u="none" strike="noStrike" baseline="0">
              <a:solidFill>
                <a:srgbClr val="FF0000"/>
              </a:solidFill>
              <a:latin typeface="Times New Roman"/>
              <a:cs typeface="Times New Roman"/>
            </a:rPr>
            <a:t>（メール送信時のお願い：</a:t>
          </a:r>
          <a:r>
            <a:rPr lang="ja-JP" altLang="en-US" sz="1200" b="1" i="0" u="none" strike="noStrike" baseline="0">
              <a:solidFill>
                <a:srgbClr val="FF0000"/>
              </a:solidFill>
              <a:latin typeface="Times New Roman"/>
              <a:cs typeface="Times New Roman"/>
            </a:rPr>
            <a:t>件名：登録申込書の提出　</a:t>
          </a:r>
          <a:endParaRPr lang="en-US" altLang="ja-JP" sz="1200" b="1" i="0" u="none" strike="noStrike" baseline="0">
            <a:solidFill>
              <a:srgbClr val="FF0000"/>
            </a:solidFill>
            <a:latin typeface="Times New Roman"/>
            <a:cs typeface="Times New Roman"/>
          </a:endParaRPr>
        </a:p>
        <a:p>
          <a:pPr algn="l" rtl="0">
            <a:defRPr sz="1000"/>
          </a:pPr>
          <a:r>
            <a:rPr lang="ja-JP" altLang="en-US" sz="1200" b="1" i="0" u="none" strike="noStrike" baseline="0">
              <a:solidFill>
                <a:srgbClr val="FF0000"/>
              </a:solidFill>
              <a:latin typeface="Times New Roman"/>
              <a:cs typeface="Times New Roman"/>
            </a:rPr>
            <a:t>　　　　　　　　　　　　　 本文：①</a:t>
          </a:r>
          <a:r>
            <a:rPr lang="ja-JP" altLang="ja-JP" sz="1200" b="1" i="0" baseline="0">
              <a:solidFill>
                <a:srgbClr val="FF0000"/>
              </a:solidFill>
              <a:latin typeface="+mn-lt"/>
              <a:ea typeface="+mn-ea"/>
              <a:cs typeface="+mn-cs"/>
            </a:rPr>
            <a:t>事務所名</a:t>
          </a:r>
          <a:r>
            <a:rPr lang="ja-JP" altLang="en-US" sz="1200" b="1" i="0" u="none" strike="noStrike" baseline="0">
              <a:solidFill>
                <a:srgbClr val="FF0000"/>
              </a:solidFill>
              <a:latin typeface="Times New Roman"/>
              <a:cs typeface="Times New Roman"/>
            </a:rPr>
            <a:t>　②</a:t>
          </a:r>
          <a:r>
            <a:rPr lang="ja-JP" altLang="ja-JP" sz="1200" b="1" i="0" baseline="0">
              <a:solidFill>
                <a:srgbClr val="FF0000"/>
              </a:solidFill>
              <a:latin typeface="+mn-lt"/>
              <a:ea typeface="+mn-ea"/>
              <a:cs typeface="+mn-cs"/>
            </a:rPr>
            <a:t>登録者氏名</a:t>
          </a:r>
          <a:r>
            <a:rPr lang="en-US" altLang="ja-JP" sz="1200" b="1" i="0" baseline="0">
              <a:solidFill>
                <a:srgbClr val="FF0000"/>
              </a:solidFill>
              <a:latin typeface="+mn-lt"/>
              <a:ea typeface="+mn-ea"/>
              <a:cs typeface="+mn-cs"/>
            </a:rPr>
            <a:t> </a:t>
          </a:r>
          <a:r>
            <a:rPr lang="ja-JP" altLang="en-US" sz="1200" b="1" i="0" baseline="0">
              <a:solidFill>
                <a:srgbClr val="FF0000"/>
              </a:solidFill>
              <a:latin typeface="+mn-lt"/>
              <a:ea typeface="+mn-ea"/>
              <a:cs typeface="+mn-cs"/>
            </a:rPr>
            <a:t>③顔写真データ添付の有無</a:t>
          </a:r>
          <a:r>
            <a:rPr lang="ja-JP" altLang="en-US" sz="1200" b="1" i="0" u="none" strike="noStrike" baseline="0">
              <a:solidFill>
                <a:srgbClr val="FF0000"/>
              </a:solidFill>
              <a:latin typeface="Times New Roman"/>
              <a:cs typeface="Times New Roman"/>
            </a:rPr>
            <a:t>）</a:t>
          </a:r>
        </a:p>
      </xdr:txBody>
    </xdr:sp>
    <xdr:clientData/>
  </xdr:twoCellAnchor>
  <xdr:twoCellAnchor>
    <xdr:from>
      <xdr:col>21</xdr:col>
      <xdr:colOff>152400</xdr:colOff>
      <xdr:row>6</xdr:row>
      <xdr:rowOff>47626</xdr:rowOff>
    </xdr:from>
    <xdr:to>
      <xdr:col>23</xdr:col>
      <xdr:colOff>476250</xdr:colOff>
      <xdr:row>14</xdr:row>
      <xdr:rowOff>190500</xdr:rowOff>
    </xdr:to>
    <xdr:sp macro="" textlink="">
      <xdr:nvSpPr>
        <xdr:cNvPr id="1051" name="Rectangle 27"/>
        <xdr:cNvSpPr>
          <a:spLocks noChangeArrowheads="1"/>
        </xdr:cNvSpPr>
      </xdr:nvSpPr>
      <xdr:spPr bwMode="auto">
        <a:xfrm>
          <a:off x="9696450" y="1409701"/>
          <a:ext cx="1695450" cy="241934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入会申込書を事務局からご送付します。サイト掲載は入会確認後となります。</a:t>
          </a: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a:p>
          <a:pPr algn="l" rtl="0">
            <a:defRPr sz="1000"/>
          </a:pPr>
          <a:r>
            <a:rPr lang="ja-JP" altLang="en-US" sz="900" b="0" i="0" u="none" strike="noStrike" baseline="0">
              <a:solidFill>
                <a:srgbClr val="000000"/>
              </a:solidFill>
              <a:latin typeface="ＭＳ Ｐゴシック"/>
              <a:ea typeface="ＭＳ Ｐゴシック"/>
            </a:rPr>
            <a:t>大商の会費は次の通り</a:t>
          </a:r>
          <a:endParaRPr lang="ja-JP" altLang="en-US" sz="900" b="0" i="0" u="none" strike="noStrike" baseline="0">
            <a:solidFill>
              <a:srgbClr val="000000"/>
            </a:solidFill>
            <a:latin typeface="Times New Roman"/>
            <a:cs typeface="Times New Roman"/>
          </a:endParaRPr>
        </a:p>
        <a:p>
          <a:pPr algn="l" rtl="0">
            <a:defRPr sz="1000"/>
          </a:pPr>
          <a:r>
            <a:rPr lang="ja-JP" altLang="en-US" sz="900" b="0" i="0" u="none" strike="noStrike" baseline="0">
              <a:solidFill>
                <a:srgbClr val="000000"/>
              </a:solidFill>
              <a:latin typeface="ＭＳ Ｐゴシック"/>
              <a:ea typeface="ＭＳ Ｐゴシック"/>
            </a:rPr>
            <a:t>●法人事務所 </a:t>
          </a:r>
          <a:r>
            <a:rPr lang="en-US" altLang="ja-JP" sz="900" b="0" i="0" u="none" strike="noStrike" baseline="0">
              <a:solidFill>
                <a:srgbClr val="000000"/>
              </a:solidFill>
              <a:latin typeface="ＭＳ Ｐゴシック"/>
              <a:ea typeface="ＭＳ Ｐゴシック"/>
            </a:rPr>
            <a:t>15,000</a:t>
          </a:r>
          <a:r>
            <a:rPr lang="ja-JP" altLang="en-US" sz="900" b="0" i="0" u="none" strike="noStrike" baseline="0">
              <a:solidFill>
                <a:srgbClr val="000000"/>
              </a:solidFill>
              <a:latin typeface="ＭＳ Ｐゴシック"/>
              <a:ea typeface="ＭＳ Ｐゴシック"/>
            </a:rPr>
            <a:t>円／年</a:t>
          </a:r>
          <a:endParaRPr lang="ja-JP" altLang="en-US" sz="900" b="0" i="0" u="none" strike="noStrike" baseline="0">
            <a:solidFill>
              <a:srgbClr val="000000"/>
            </a:solidFill>
            <a:latin typeface="Times New Roman"/>
            <a:cs typeface="Times New Roman"/>
          </a:endParaRPr>
        </a:p>
        <a:p>
          <a:pPr algn="l" rtl="0">
            <a:defRPr sz="1000"/>
          </a:pPr>
          <a:r>
            <a:rPr lang="ja-JP" altLang="en-US" sz="900" b="0" i="0" u="none" strike="noStrike" baseline="0">
              <a:solidFill>
                <a:srgbClr val="000000"/>
              </a:solidFill>
              <a:latin typeface="ＭＳ Ｐゴシック"/>
              <a:ea typeface="ＭＳ Ｐゴシック"/>
            </a:rPr>
            <a:t>または</a:t>
          </a:r>
          <a:endParaRPr lang="ja-JP" altLang="en-US" sz="900" b="0" i="0" u="none" strike="noStrike" baseline="0">
            <a:solidFill>
              <a:srgbClr val="000000"/>
            </a:solidFill>
            <a:latin typeface="Times New Roman"/>
            <a:cs typeface="Times New Roman"/>
          </a:endParaRPr>
        </a:p>
        <a:p>
          <a:pPr algn="l" rtl="0">
            <a:defRPr sz="1000"/>
          </a:pPr>
          <a:r>
            <a:rPr lang="ja-JP" altLang="en-US" sz="900" b="0" i="0" u="none" strike="noStrike" baseline="0">
              <a:solidFill>
                <a:srgbClr val="000000"/>
              </a:solidFill>
              <a:latin typeface="ＭＳ Ｐゴシック"/>
              <a:ea typeface="ＭＳ Ｐゴシック"/>
            </a:rPr>
            <a:t>●個人事務所 </a:t>
          </a:r>
          <a:r>
            <a:rPr lang="en-US" altLang="ja-JP" sz="900" b="0" i="0" u="none" strike="noStrike" baseline="0">
              <a:solidFill>
                <a:srgbClr val="000000"/>
              </a:solidFill>
              <a:latin typeface="ＭＳ Ｐゴシック"/>
              <a:ea typeface="ＭＳ Ｐゴシック"/>
            </a:rPr>
            <a:t>10,000</a:t>
          </a:r>
          <a:r>
            <a:rPr lang="ja-JP" altLang="en-US" sz="900" b="0" i="0" u="none" strike="noStrike" baseline="0">
              <a:solidFill>
                <a:srgbClr val="000000"/>
              </a:solidFill>
              <a:latin typeface="ＭＳ Ｐゴシック"/>
              <a:ea typeface="ＭＳ Ｐゴシック"/>
            </a:rPr>
            <a:t>円／年</a:t>
          </a:r>
          <a:endParaRPr lang="ja-JP" altLang="en-US" sz="900" b="0" i="0" u="none" strike="noStrike" baseline="0">
            <a:solidFill>
              <a:srgbClr val="000000"/>
            </a:solidFill>
            <a:latin typeface="Times New Roman"/>
            <a:cs typeface="Times New Roman"/>
          </a:endParaRPr>
        </a:p>
        <a:p>
          <a:pPr algn="l" rtl="0">
            <a:defRPr sz="1000"/>
          </a:pPr>
          <a:r>
            <a:rPr lang="ja-JP" altLang="en-US" sz="900" b="0" i="0" u="none" strike="noStrike" baseline="0">
              <a:solidFill>
                <a:srgbClr val="000000"/>
              </a:solidFill>
              <a:latin typeface="ＭＳ Ｐゴシック"/>
              <a:ea typeface="ＭＳ Ｐゴシック"/>
            </a:rPr>
            <a:t>○別途、入会金</a:t>
          </a:r>
          <a:r>
            <a:rPr lang="en-US" altLang="ja-JP" sz="900" b="0" i="0" u="none" strike="noStrike" baseline="0">
              <a:solidFill>
                <a:srgbClr val="000000"/>
              </a:solidFill>
              <a:latin typeface="ＭＳ Ｐゴシック"/>
              <a:ea typeface="ＭＳ Ｐゴシック"/>
            </a:rPr>
            <a:t>3,000</a:t>
          </a:r>
          <a:r>
            <a:rPr lang="ja-JP" altLang="en-US" sz="900" b="0" i="0" u="none" strike="noStrike" baseline="0">
              <a:solidFill>
                <a:srgbClr val="000000"/>
              </a:solidFill>
              <a:latin typeface="ＭＳ Ｐゴシック"/>
              <a:ea typeface="ＭＳ Ｐゴシック"/>
            </a:rPr>
            <a:t>円 要</a:t>
          </a: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a:p>
          <a:pPr algn="l" rtl="0">
            <a:defRPr sz="1000"/>
          </a:pPr>
          <a:r>
            <a:rPr lang="ja-JP" altLang="en-US" sz="900" b="0" i="0" u="none" strike="noStrike" baseline="0">
              <a:solidFill>
                <a:srgbClr val="000000"/>
              </a:solidFill>
              <a:latin typeface="ＭＳ Ｐゴシック"/>
              <a:ea typeface="ＭＳ Ｐゴシック"/>
            </a:rPr>
            <a:t>詳細は事務局℡</a:t>
          </a:r>
          <a:r>
            <a:rPr lang="en-US" altLang="ja-JP" sz="900" b="0" i="0" u="none" strike="noStrike" baseline="0">
              <a:solidFill>
                <a:srgbClr val="000000"/>
              </a:solidFill>
              <a:latin typeface="ＭＳ Ｐゴシック"/>
              <a:ea typeface="ＭＳ Ｐゴシック"/>
            </a:rPr>
            <a:t>6944-6277</a:t>
          </a:r>
          <a:r>
            <a:rPr lang="ja-JP" altLang="en-US" sz="900" b="0" i="0" u="none" strike="noStrike" baseline="0">
              <a:solidFill>
                <a:srgbClr val="000000"/>
              </a:solidFill>
              <a:latin typeface="ＭＳ Ｐゴシック"/>
              <a:ea typeface="ＭＳ Ｐゴシック"/>
            </a:rPr>
            <a:t>か、下記</a:t>
          </a:r>
          <a:r>
            <a:rPr lang="en-US" altLang="ja-JP" sz="900" b="0" i="0" u="none" strike="noStrike" baseline="0">
              <a:solidFill>
                <a:srgbClr val="000000"/>
              </a:solidFill>
              <a:latin typeface="ＭＳ Ｐゴシック"/>
              <a:ea typeface="ＭＳ Ｐゴシック"/>
            </a:rPr>
            <a:t>URL</a:t>
          </a:r>
          <a:r>
            <a:rPr lang="ja-JP" altLang="en-US" sz="900" b="0" i="0" u="none" strike="noStrike" baseline="0">
              <a:solidFill>
                <a:srgbClr val="000000"/>
              </a:solidFill>
              <a:latin typeface="ＭＳ Ｐゴシック"/>
              <a:ea typeface="ＭＳ Ｐゴシック"/>
            </a:rPr>
            <a:t>にてご確認下さい</a:t>
          </a:r>
          <a:endParaRPr lang="en-US" altLang="ja-JP" sz="900" b="0" i="0" u="none" strike="noStrike" baseline="0">
            <a:solidFill>
              <a:srgbClr val="000000"/>
            </a:solidFill>
            <a:latin typeface="Times New Roman"/>
            <a:cs typeface="Times New Roman"/>
          </a:endParaRPr>
        </a:p>
      </xdr:txBody>
    </xdr:sp>
    <xdr:clientData/>
  </xdr:twoCellAnchor>
  <xdr:twoCellAnchor>
    <xdr:from>
      <xdr:col>21</xdr:col>
      <xdr:colOff>209550</xdr:colOff>
      <xdr:row>15</xdr:row>
      <xdr:rowOff>85725</xdr:rowOff>
    </xdr:from>
    <xdr:to>
      <xdr:col>23</xdr:col>
      <xdr:colOff>323850</xdr:colOff>
      <xdr:row>20</xdr:row>
      <xdr:rowOff>104775</xdr:rowOff>
    </xdr:to>
    <xdr:sp macro="" textlink="">
      <xdr:nvSpPr>
        <xdr:cNvPr id="1052" name="Rectangle 28"/>
        <xdr:cNvSpPr>
          <a:spLocks noChangeArrowheads="1"/>
        </xdr:cNvSpPr>
      </xdr:nvSpPr>
      <xdr:spPr bwMode="auto">
        <a:xfrm>
          <a:off x="9791700" y="4029075"/>
          <a:ext cx="1485900" cy="8667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ゴシック"/>
              <a:ea typeface="ＭＳ ゴシック"/>
            </a:rPr>
            <a:t>ここにはご自身の保有する資格内で重点的に取り扱っている分野を</a:t>
          </a:r>
          <a:r>
            <a:rPr lang="ja-JP" altLang="en-US" sz="900" b="1" i="0" u="none" strike="noStrike" baseline="0">
              <a:solidFill>
                <a:srgbClr val="FF0000"/>
              </a:solidFill>
              <a:latin typeface="ＭＳ ゴシック"/>
              <a:ea typeface="ＭＳ ゴシック"/>
            </a:rPr>
            <a:t>４つまで</a:t>
          </a:r>
          <a:r>
            <a:rPr lang="ja-JP" altLang="en-US" sz="900" b="0" i="0" u="none" strike="noStrike" baseline="0">
              <a:solidFill>
                <a:schemeClr val="tx1"/>
              </a:solidFill>
              <a:latin typeface="ＭＳ ゴシック"/>
              <a:ea typeface="ＭＳ ゴシック"/>
            </a:rPr>
            <a:t>選択してください。</a:t>
          </a:r>
          <a:endParaRPr lang="ja-JP" altLang="en-US" sz="1050" b="0" i="0" u="none" strike="noStrike" baseline="0">
            <a:solidFill>
              <a:schemeClr val="tx1"/>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21</xdr:col>
      <xdr:colOff>209550</xdr:colOff>
      <xdr:row>21</xdr:row>
      <xdr:rowOff>28575</xdr:rowOff>
    </xdr:from>
    <xdr:to>
      <xdr:col>23</xdr:col>
      <xdr:colOff>381000</xdr:colOff>
      <xdr:row>32</xdr:row>
      <xdr:rowOff>133350</xdr:rowOff>
    </xdr:to>
    <xdr:sp macro="" textlink="">
      <xdr:nvSpPr>
        <xdr:cNvPr id="1053" name="Rectangle 29"/>
        <xdr:cNvSpPr>
          <a:spLocks noChangeArrowheads="1"/>
        </xdr:cNvSpPr>
      </xdr:nvSpPr>
      <xdr:spPr bwMode="auto">
        <a:xfrm>
          <a:off x="9791700" y="4962525"/>
          <a:ext cx="1543050" cy="28575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ゴシック"/>
              <a:ea typeface="ＭＳ ゴシック"/>
            </a:rPr>
            <a:t>●「大商会員向け初回相談料割引」とは大阪商工会議所会員企業が当ウェブを通じて登録者に初めて相談した場合、</a:t>
          </a:r>
          <a:r>
            <a:rPr lang="ja-JP" altLang="en-US" sz="900" b="1" i="0" u="none" strike="noStrike" baseline="0">
              <a:solidFill>
                <a:srgbClr val="FF0000"/>
              </a:solidFill>
              <a:latin typeface="ＭＳ ゴシック"/>
              <a:ea typeface="ＭＳ ゴシック"/>
            </a:rPr>
            <a:t>登録者がその初回相談料を割引</a:t>
          </a:r>
          <a:r>
            <a:rPr lang="ja-JP" altLang="en-US" sz="900" b="0" i="0" u="none" strike="noStrike" baseline="0">
              <a:solidFill>
                <a:srgbClr val="000000"/>
              </a:solidFill>
              <a:latin typeface="ＭＳ ゴシック"/>
              <a:ea typeface="ＭＳ ゴシック"/>
            </a:rPr>
            <a:t>するものです</a:t>
          </a:r>
          <a:endParaRPr lang="ja-JP" altLang="en-US" sz="900" b="0" i="0" u="none" strike="noStrike" baseline="0">
            <a:solidFill>
              <a:srgbClr val="000000"/>
            </a:solidFill>
            <a:latin typeface="Times New Roman"/>
            <a:cs typeface="Times New Roman"/>
          </a:endParaRPr>
        </a:p>
        <a:p>
          <a:pPr algn="l" rtl="0">
            <a:defRPr sz="1000"/>
          </a:pPr>
          <a:r>
            <a:rPr lang="ja-JP" altLang="en-US" sz="900" b="0" i="0" u="none" strike="noStrike" baseline="0">
              <a:solidFill>
                <a:srgbClr val="00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割引の有効期間は原則、設定日から当該年度末</a:t>
          </a:r>
          <a:r>
            <a:rPr lang="en-US" altLang="ja-JP" sz="900" b="0" i="0" u="none" strike="noStrike" baseline="0">
              <a:solidFill>
                <a:srgbClr val="000000"/>
              </a:solidFill>
              <a:latin typeface="ＭＳ ゴシック"/>
              <a:ea typeface="ＭＳ ゴシック"/>
            </a:rPr>
            <a:t>(3</a:t>
          </a:r>
          <a:r>
            <a:rPr lang="ja-JP" altLang="en-US" sz="900" b="0" i="0" u="none" strike="noStrike" baseline="0">
              <a:solidFill>
                <a:srgbClr val="000000"/>
              </a:solidFill>
              <a:latin typeface="ＭＳ ゴシック"/>
              <a:ea typeface="ＭＳ ゴシック"/>
            </a:rPr>
            <a:t>月</a:t>
          </a:r>
          <a:r>
            <a:rPr lang="en-US" altLang="ja-JP" sz="900" b="0" i="0" u="none" strike="noStrike" baseline="0">
              <a:solidFill>
                <a:srgbClr val="000000"/>
              </a:solidFill>
              <a:latin typeface="ＭＳ ゴシック"/>
              <a:ea typeface="ＭＳ ゴシック"/>
            </a:rPr>
            <a:t>31</a:t>
          </a:r>
          <a:r>
            <a:rPr lang="ja-JP" altLang="en-US" sz="900" b="0" i="0" u="none" strike="noStrike" baseline="0">
              <a:solidFill>
                <a:srgbClr val="000000"/>
              </a:solidFill>
              <a:latin typeface="ＭＳ ゴシック"/>
              <a:ea typeface="ＭＳ ゴシック"/>
            </a:rPr>
            <a:t>日</a:t>
          </a:r>
          <a:r>
            <a:rPr lang="en-US" altLang="ja-JP" sz="900" b="0" i="0" u="none" strike="noStrike" baseline="0">
              <a:solidFill>
                <a:srgbClr val="00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まで</a:t>
          </a:r>
          <a:r>
            <a:rPr lang="ja-JP" altLang="en-US" sz="900" b="0" i="0" u="none" strike="noStrike" baseline="0">
              <a:solidFill>
                <a:srgbClr val="000000"/>
              </a:solidFill>
              <a:latin typeface="ＭＳ ゴシック"/>
              <a:ea typeface="ＭＳ ゴシック"/>
            </a:rPr>
            <a:t>とします</a:t>
          </a:r>
          <a:endParaRPr lang="ja-JP" altLang="en-US" sz="900" b="0" i="0" u="none" strike="noStrike" baseline="0">
            <a:solidFill>
              <a:srgbClr val="000000"/>
            </a:solidFill>
            <a:latin typeface="Times New Roman"/>
            <a:cs typeface="Times New Roman"/>
          </a:endParaRPr>
        </a:p>
        <a:p>
          <a:pPr algn="l" rtl="0">
            <a:defRPr sz="1000"/>
          </a:pPr>
          <a:r>
            <a:rPr lang="ja-JP" altLang="en-US" sz="900" b="0" i="0" u="none" strike="noStrike" baseline="0">
              <a:solidFill>
                <a:srgbClr val="000000"/>
              </a:solidFill>
              <a:latin typeface="ＭＳ ゴシック"/>
              <a:ea typeface="ＭＳ ゴシック"/>
            </a:rPr>
            <a:t>●割引設定の利点として、ウェブ利用者からの検索回数が増えます（割引の有無を検索条件の１つにしているため）</a:t>
          </a:r>
          <a:endParaRPr lang="ja-JP" altLang="en-US" sz="900" b="0" i="0" u="none" strike="noStrike" baseline="0">
            <a:solidFill>
              <a:srgbClr val="000000"/>
            </a:solidFill>
            <a:latin typeface="Times New Roman"/>
            <a:cs typeface="Times New Roman"/>
          </a:endParaRPr>
        </a:p>
        <a:p>
          <a:pPr algn="l" rtl="0">
            <a:defRPr sz="1000"/>
          </a:pPr>
          <a:r>
            <a:rPr lang="ja-JP" altLang="en-US" sz="900" b="0" i="0" u="none" strike="noStrike" baseline="0">
              <a:solidFill>
                <a:srgbClr val="000000"/>
              </a:solidFill>
              <a:latin typeface="ＭＳ ゴシック"/>
              <a:ea typeface="ＭＳ ゴシック"/>
            </a:rPr>
            <a:t>●割引の</a:t>
          </a:r>
          <a:r>
            <a:rPr lang="ja-JP" altLang="en-US" sz="900" b="1" i="0" u="none" strike="noStrike" baseline="0">
              <a:solidFill>
                <a:srgbClr val="FF0000"/>
              </a:solidFill>
              <a:latin typeface="ＭＳ ゴシック"/>
              <a:ea typeface="ＭＳ ゴシック"/>
            </a:rPr>
            <a:t>注意点は登録規約７項を</a:t>
          </a:r>
          <a:r>
            <a:rPr lang="ja-JP" altLang="en-US" sz="900" b="1" i="0" u="none" strike="noStrike" baseline="0">
              <a:solidFill>
                <a:srgbClr val="000000"/>
              </a:solidFill>
              <a:latin typeface="ＭＳ ゴシック"/>
              <a:ea typeface="ＭＳ ゴシック"/>
            </a:rPr>
            <a:t>参照ください</a:t>
          </a: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dr:col>21</xdr:col>
      <xdr:colOff>47625</xdr:colOff>
      <xdr:row>16</xdr:row>
      <xdr:rowOff>38100</xdr:rowOff>
    </xdr:from>
    <xdr:to>
      <xdr:col>21</xdr:col>
      <xdr:colOff>219075</xdr:colOff>
      <xdr:row>20</xdr:row>
      <xdr:rowOff>9525</xdr:rowOff>
    </xdr:to>
    <xdr:sp macro="" textlink="">
      <xdr:nvSpPr>
        <xdr:cNvPr id="5562" name="AutoShape 31"/>
        <xdr:cNvSpPr>
          <a:spLocks/>
        </xdr:cNvSpPr>
      </xdr:nvSpPr>
      <xdr:spPr bwMode="auto">
        <a:xfrm>
          <a:off x="9591675" y="3981450"/>
          <a:ext cx="171450" cy="514350"/>
        </a:xfrm>
        <a:prstGeom prst="rightBrace">
          <a:avLst>
            <a:gd name="adj1" fmla="val 292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19050</xdr:colOff>
      <xdr:row>28</xdr:row>
      <xdr:rowOff>38100</xdr:rowOff>
    </xdr:from>
    <xdr:to>
      <xdr:col>21</xdr:col>
      <xdr:colOff>200025</xdr:colOff>
      <xdr:row>29</xdr:row>
      <xdr:rowOff>180975</xdr:rowOff>
    </xdr:to>
    <xdr:sp macro="" textlink="">
      <xdr:nvSpPr>
        <xdr:cNvPr id="5563" name="AutoShape 32"/>
        <xdr:cNvSpPr>
          <a:spLocks/>
        </xdr:cNvSpPr>
      </xdr:nvSpPr>
      <xdr:spPr bwMode="auto">
        <a:xfrm>
          <a:off x="9563100" y="5610225"/>
          <a:ext cx="180975" cy="400050"/>
        </a:xfrm>
        <a:prstGeom prst="rightBrace">
          <a:avLst>
            <a:gd name="adj1" fmla="val 1856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476250</xdr:colOff>
      <xdr:row>1</xdr:row>
      <xdr:rowOff>266700</xdr:rowOff>
    </xdr:from>
    <xdr:to>
      <xdr:col>22</xdr:col>
      <xdr:colOff>400050</xdr:colOff>
      <xdr:row>2</xdr:row>
      <xdr:rowOff>0</xdr:rowOff>
    </xdr:to>
    <xdr:cxnSp macro="">
      <xdr:nvCxnSpPr>
        <xdr:cNvPr id="11" name="直線矢印コネクタ 10"/>
        <xdr:cNvCxnSpPr/>
      </xdr:nvCxnSpPr>
      <xdr:spPr>
        <a:xfrm>
          <a:off x="10020300" y="342900"/>
          <a:ext cx="609600" cy="952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409575</xdr:colOff>
      <xdr:row>1</xdr:row>
      <xdr:rowOff>38100</xdr:rowOff>
    </xdr:from>
    <xdr:to>
      <xdr:col>23</xdr:col>
      <xdr:colOff>533401</xdr:colOff>
      <xdr:row>3</xdr:row>
      <xdr:rowOff>0</xdr:rowOff>
    </xdr:to>
    <xdr:sp macro="" textlink="">
      <xdr:nvSpPr>
        <xdr:cNvPr id="12" name="Text Box 26">
          <a:hlinkClick xmlns:r="http://schemas.openxmlformats.org/officeDocument/2006/relationships" r:id="rId1"/>
        </xdr:cNvPr>
        <xdr:cNvSpPr txBox="1">
          <a:spLocks noChangeArrowheads="1"/>
        </xdr:cNvSpPr>
      </xdr:nvSpPr>
      <xdr:spPr bwMode="auto">
        <a:xfrm>
          <a:off x="10582275" y="209550"/>
          <a:ext cx="809626" cy="504825"/>
        </a:xfrm>
        <a:prstGeom prst="roundRect">
          <a:avLst/>
        </a:prstGeom>
        <a:solidFill>
          <a:srgbClr val="FF0000">
            <a:alpha val="65000"/>
          </a:srgbClr>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1" i="0" u="sng" strike="noStrike" baseline="0">
              <a:solidFill>
                <a:sysClr val="windowText" lastClr="000000"/>
              </a:solidFill>
              <a:latin typeface="Times New Roman"/>
              <a:cs typeface="Times New Roman"/>
            </a:rPr>
            <a:t>メール</a:t>
          </a:r>
          <a:endParaRPr lang="en-US" altLang="ja-JP" sz="1100" b="1" i="0" u="sng" strike="noStrike" baseline="0">
            <a:solidFill>
              <a:sysClr val="windowText" lastClr="000000"/>
            </a:solidFill>
            <a:latin typeface="Times New Roman"/>
            <a:cs typeface="Times New Roman"/>
          </a:endParaRPr>
        </a:p>
        <a:p>
          <a:pPr algn="ctr" rtl="0">
            <a:lnSpc>
              <a:spcPts val="1300"/>
            </a:lnSpc>
            <a:defRPr sz="1000"/>
          </a:pPr>
          <a:r>
            <a:rPr lang="ja-JP" altLang="en-US" sz="1100" b="1" i="0" u="sng" strike="noStrike" baseline="0">
              <a:solidFill>
                <a:sysClr val="windowText" lastClr="000000"/>
              </a:solidFill>
              <a:latin typeface="Times New Roman"/>
              <a:cs typeface="Times New Roman"/>
            </a:rPr>
            <a:t>フォーム</a:t>
          </a:r>
        </a:p>
      </xdr:txBody>
    </xdr:sp>
    <xdr:clientData/>
  </xdr:twoCellAnchor>
  <xdr:twoCellAnchor>
    <xdr:from>
      <xdr:col>21</xdr:col>
      <xdr:colOff>133350</xdr:colOff>
      <xdr:row>13</xdr:row>
      <xdr:rowOff>266700</xdr:rowOff>
    </xdr:from>
    <xdr:to>
      <xdr:col>23</xdr:col>
      <xdr:colOff>457200</xdr:colOff>
      <xdr:row>14</xdr:row>
      <xdr:rowOff>142875</xdr:rowOff>
    </xdr:to>
    <xdr:sp macro="" textlink="">
      <xdr:nvSpPr>
        <xdr:cNvPr id="13" name="Rectangle 27">
          <a:hlinkClick xmlns:r="http://schemas.openxmlformats.org/officeDocument/2006/relationships" r:id="rId2"/>
        </xdr:cNvPr>
        <xdr:cNvSpPr>
          <a:spLocks noChangeArrowheads="1"/>
        </xdr:cNvSpPr>
      </xdr:nvSpPr>
      <xdr:spPr bwMode="auto">
        <a:xfrm>
          <a:off x="9677400" y="3600450"/>
          <a:ext cx="169545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900" b="0" i="0" u="none" strike="noStrike" baseline="0">
              <a:solidFill>
                <a:srgbClr val="0000FF"/>
              </a:solidFill>
              <a:latin typeface="ＭＳ Ｐゴシック"/>
              <a:ea typeface="ＭＳ Ｐゴシック"/>
            </a:rPr>
            <a:t>www.osaka.cci.or.jp/nyuukai/</a:t>
          </a:r>
          <a:endParaRPr lang="en-US" altLang="ja-JP" sz="800" b="0" i="0" u="none" strike="noStrike" baseline="0">
            <a:solidFill>
              <a:srgbClr val="000000"/>
            </a:solidFill>
            <a:latin typeface="Times New Roman"/>
            <a:cs typeface="Times New Roman"/>
          </a:endParaRPr>
        </a:p>
        <a:p>
          <a:pPr algn="l" rtl="0">
            <a:defRPr sz="1000"/>
          </a:pPr>
          <a:endParaRPr lang="en-US" altLang="ja-JP" sz="800" b="0" i="0" u="none" strike="noStrike" baseline="0">
            <a:solidFill>
              <a:srgbClr val="000000"/>
            </a:solidFill>
            <a:latin typeface="Times New Roman"/>
            <a:cs typeface="Times New Roman"/>
          </a:endParaRPr>
        </a:p>
      </xdr:txBody>
    </xdr:sp>
    <xdr:clientData/>
  </xdr:twoCellAnchor>
  <xdr:twoCellAnchor>
    <xdr:from>
      <xdr:col>22</xdr:col>
      <xdr:colOff>219075</xdr:colOff>
      <xdr:row>12</xdr:row>
      <xdr:rowOff>314325</xdr:rowOff>
    </xdr:from>
    <xdr:to>
      <xdr:col>22</xdr:col>
      <xdr:colOff>219075</xdr:colOff>
      <xdr:row>13</xdr:row>
      <xdr:rowOff>295275</xdr:rowOff>
    </xdr:to>
    <xdr:cxnSp macro="">
      <xdr:nvCxnSpPr>
        <xdr:cNvPr id="5568" name="AutoShape 47"/>
        <xdr:cNvCxnSpPr>
          <a:cxnSpLocks noChangeShapeType="1"/>
        </xdr:cNvCxnSpPr>
      </xdr:nvCxnSpPr>
      <xdr:spPr bwMode="auto">
        <a:xfrm>
          <a:off x="10448925" y="3286125"/>
          <a:ext cx="0" cy="342900"/>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5"/>
  <sheetViews>
    <sheetView showZeros="0" tabSelected="1" zoomScale="85" zoomScaleNormal="85" zoomScaleSheetLayoutView="70" workbookViewId="0">
      <selection activeCell="P16" sqref="P16:U16"/>
    </sheetView>
  </sheetViews>
  <sheetFormatPr defaultRowHeight="13.5" x14ac:dyDescent="0.15"/>
  <cols>
    <col min="1" max="1" width="10" style="1" customWidth="1"/>
    <col min="2" max="2" width="11.25" style="1" customWidth="1"/>
    <col min="3" max="3" width="4.25" style="1" customWidth="1"/>
    <col min="4" max="5" width="5.125" style="1" customWidth="1"/>
    <col min="6" max="6" width="5.25" style="1" customWidth="1"/>
    <col min="7" max="7" width="6.625" style="1" customWidth="1"/>
    <col min="8" max="8" width="3.875" style="1" customWidth="1"/>
    <col min="9" max="9" width="5" style="1" customWidth="1"/>
    <col min="10" max="10" width="5.625" style="1" customWidth="1"/>
    <col min="11" max="14" width="2.625" style="1" customWidth="1"/>
    <col min="15" max="15" width="2.5" style="1" customWidth="1"/>
    <col min="16" max="16" width="8.25" style="1" customWidth="1"/>
    <col min="17" max="17" width="6.5" style="1" customWidth="1"/>
    <col min="18" max="18" width="7" style="1" customWidth="1"/>
    <col min="19" max="19" width="11.125" style="1" customWidth="1"/>
    <col min="20" max="20" width="5.625" style="1" customWidth="1"/>
    <col min="21" max="21" width="12.125" style="1" customWidth="1"/>
    <col min="22" max="23" width="9" style="1"/>
    <col min="24" max="24" width="7.75" style="1" customWidth="1"/>
    <col min="25" max="25" width="11.25" style="1" hidden="1" customWidth="1"/>
    <col min="26" max="38" width="9" style="1" hidden="1" customWidth="1"/>
    <col min="39" max="39" width="8.125" style="1" hidden="1" customWidth="1"/>
    <col min="40" max="40" width="10.625" style="1" hidden="1" customWidth="1"/>
    <col min="41" max="41" width="6.75" style="1" hidden="1" customWidth="1"/>
    <col min="42" max="16384" width="9" style="1"/>
  </cols>
  <sheetData>
    <row r="1" spans="1:40" ht="6" customHeight="1" x14ac:dyDescent="0.15">
      <c r="A1" s="38"/>
      <c r="B1" s="38"/>
      <c r="C1" s="38"/>
      <c r="D1" s="38"/>
      <c r="E1" s="38"/>
      <c r="F1" s="38"/>
      <c r="G1" s="38"/>
      <c r="H1" s="38"/>
      <c r="I1" s="38"/>
      <c r="J1" s="38"/>
      <c r="K1" s="38"/>
      <c r="L1" s="38"/>
      <c r="M1" s="38"/>
      <c r="N1" s="38"/>
      <c r="O1" s="38"/>
      <c r="P1" s="38"/>
      <c r="Q1" s="38"/>
      <c r="R1" s="38"/>
      <c r="S1" s="38"/>
      <c r="T1" s="38"/>
      <c r="U1" s="38"/>
      <c r="V1" s="38"/>
      <c r="W1" s="38"/>
      <c r="X1" s="38"/>
    </row>
    <row r="2" spans="1:40" ht="21.75" customHeight="1" x14ac:dyDescent="0.15">
      <c r="A2" s="82" t="s">
        <v>500</v>
      </c>
      <c r="B2" s="82"/>
      <c r="C2" s="82"/>
      <c r="D2" s="82"/>
      <c r="E2" s="82"/>
      <c r="F2" s="82"/>
      <c r="G2" s="82"/>
      <c r="H2" s="82"/>
      <c r="I2" s="82"/>
      <c r="J2" s="39"/>
      <c r="K2" s="39"/>
      <c r="L2" s="39"/>
      <c r="M2" s="39"/>
      <c r="N2" s="39"/>
      <c r="O2" s="39"/>
      <c r="P2" s="39"/>
      <c r="Q2" s="39"/>
      <c r="R2" s="39"/>
      <c r="S2" s="39"/>
      <c r="T2" s="39"/>
      <c r="U2" s="39"/>
      <c r="V2" s="38"/>
      <c r="W2" s="38"/>
      <c r="X2" s="38"/>
      <c r="Y2" s="27" t="e">
        <f>DATE(J6,L6,N6)</f>
        <v>#NUM!</v>
      </c>
      <c r="Z2" s="1" t="s">
        <v>220</v>
      </c>
      <c r="AA2" s="1" t="s">
        <v>94</v>
      </c>
      <c r="AB2" s="1">
        <v>1920</v>
      </c>
      <c r="AC2" s="1">
        <v>1</v>
      </c>
      <c r="AD2" s="32" t="s">
        <v>19</v>
      </c>
      <c r="AE2" s="32" t="s">
        <v>20</v>
      </c>
      <c r="AF2" s="32" t="s">
        <v>21</v>
      </c>
      <c r="AG2" s="32" t="s">
        <v>22</v>
      </c>
      <c r="AH2" s="32" t="s">
        <v>23</v>
      </c>
      <c r="AI2" s="32" t="s">
        <v>478</v>
      </c>
      <c r="AJ2" s="32" t="s">
        <v>485</v>
      </c>
      <c r="AK2" s="32" t="s">
        <v>490</v>
      </c>
      <c r="AL2" s="32" t="s">
        <v>24</v>
      </c>
      <c r="AM2" s="32" t="s">
        <v>25</v>
      </c>
    </row>
    <row r="3" spans="1:40" ht="21" customHeight="1" x14ac:dyDescent="0.15">
      <c r="A3" s="94" t="s">
        <v>105</v>
      </c>
      <c r="B3" s="95"/>
      <c r="C3" s="95"/>
      <c r="D3" s="95"/>
      <c r="E3" s="95"/>
      <c r="F3" s="95"/>
      <c r="G3" s="95"/>
      <c r="H3" s="95"/>
      <c r="I3" s="95"/>
      <c r="J3" s="95"/>
      <c r="K3" s="95"/>
      <c r="L3" s="95"/>
      <c r="M3" s="95"/>
      <c r="N3" s="95"/>
      <c r="O3" s="95"/>
      <c r="P3" s="95"/>
      <c r="Q3" s="95"/>
      <c r="R3" s="95"/>
      <c r="S3" s="95"/>
      <c r="T3" s="95"/>
      <c r="U3" s="95"/>
      <c r="V3" s="38"/>
      <c r="W3" s="38"/>
      <c r="X3" s="38"/>
      <c r="Y3" s="27">
        <f ca="1">TODAY()</f>
        <v>44337</v>
      </c>
      <c r="Z3" s="1" t="s">
        <v>221</v>
      </c>
      <c r="AA3" s="1" t="s">
        <v>95</v>
      </c>
      <c r="AB3" s="1">
        <v>1921</v>
      </c>
      <c r="AC3" s="1">
        <v>2</v>
      </c>
      <c r="AD3" s="33" t="s">
        <v>588</v>
      </c>
      <c r="AE3" s="33" t="s">
        <v>26</v>
      </c>
      <c r="AF3" s="33" t="s">
        <v>109</v>
      </c>
      <c r="AG3" s="33" t="s">
        <v>27</v>
      </c>
      <c r="AH3" s="37" t="s">
        <v>28</v>
      </c>
      <c r="AI3" s="37" t="s">
        <v>479</v>
      </c>
      <c r="AJ3" s="37" t="s">
        <v>486</v>
      </c>
      <c r="AK3" s="37" t="s">
        <v>491</v>
      </c>
      <c r="AL3" s="33" t="s">
        <v>29</v>
      </c>
      <c r="AM3" s="33" t="s">
        <v>30</v>
      </c>
      <c r="AN3" s="1" t="s">
        <v>529</v>
      </c>
    </row>
    <row r="4" spans="1:40" ht="21" customHeight="1" x14ac:dyDescent="0.15">
      <c r="A4" s="83" t="s">
        <v>501</v>
      </c>
      <c r="B4" s="83"/>
      <c r="C4" s="83"/>
      <c r="D4" s="83"/>
      <c r="E4" s="83"/>
      <c r="F4" s="83"/>
      <c r="G4" s="83"/>
      <c r="H4" s="83"/>
      <c r="I4" s="83"/>
      <c r="J4" s="40"/>
      <c r="K4" s="40"/>
      <c r="L4" s="40"/>
      <c r="M4" s="40"/>
      <c r="N4" s="40"/>
      <c r="O4" s="40"/>
      <c r="P4" s="40"/>
      <c r="Q4" s="40"/>
      <c r="R4" s="40"/>
      <c r="S4" s="40"/>
      <c r="T4" s="40"/>
      <c r="U4" s="40"/>
      <c r="V4" s="38"/>
      <c r="W4" s="38"/>
      <c r="X4" s="38"/>
      <c r="Y4" s="27"/>
      <c r="Z4" s="1" t="s">
        <v>222</v>
      </c>
      <c r="AA4" s="1" t="s">
        <v>100</v>
      </c>
      <c r="AB4" s="1">
        <v>1922</v>
      </c>
      <c r="AC4" s="1">
        <v>3</v>
      </c>
      <c r="AD4" s="63" t="s">
        <v>590</v>
      </c>
      <c r="AE4" s="33" t="s">
        <v>31</v>
      </c>
      <c r="AF4" s="33" t="s">
        <v>110</v>
      </c>
      <c r="AG4" s="34" t="s">
        <v>32</v>
      </c>
      <c r="AH4" s="37" t="s">
        <v>33</v>
      </c>
      <c r="AI4" s="37" t="s">
        <v>480</v>
      </c>
      <c r="AJ4" s="37" t="s">
        <v>487</v>
      </c>
      <c r="AK4" s="37" t="s">
        <v>492</v>
      </c>
      <c r="AL4" s="33" t="s">
        <v>34</v>
      </c>
      <c r="AM4" s="33" t="s">
        <v>35</v>
      </c>
      <c r="AN4" s="1" t="s">
        <v>530</v>
      </c>
    </row>
    <row r="5" spans="1:40" ht="22.5" customHeight="1" thickBot="1" x14ac:dyDescent="0.2">
      <c r="A5" s="102" t="s">
        <v>586</v>
      </c>
      <c r="B5" s="102"/>
      <c r="C5" s="102"/>
      <c r="D5" s="102"/>
      <c r="E5" s="102"/>
      <c r="F5" s="102"/>
      <c r="G5" s="102"/>
      <c r="H5" s="102"/>
      <c r="I5" s="102"/>
      <c r="J5" s="102"/>
      <c r="K5" s="102"/>
      <c r="L5" s="102"/>
      <c r="M5" s="102"/>
      <c r="N5" s="102"/>
      <c r="O5" s="102"/>
      <c r="P5" s="102"/>
      <c r="Q5" s="102"/>
      <c r="R5" s="102"/>
      <c r="S5" s="102"/>
      <c r="T5" s="102"/>
      <c r="U5" s="102"/>
      <c r="V5" s="103"/>
      <c r="W5" s="103"/>
      <c r="X5" s="38"/>
      <c r="Z5" s="1" t="s">
        <v>223</v>
      </c>
      <c r="AA5" s="1" t="s">
        <v>106</v>
      </c>
      <c r="AB5" s="1">
        <v>1923</v>
      </c>
      <c r="AC5" s="1">
        <v>4</v>
      </c>
      <c r="AD5" s="33" t="s">
        <v>36</v>
      </c>
      <c r="AE5" s="33" t="s">
        <v>37</v>
      </c>
      <c r="AF5" s="33" t="s">
        <v>38</v>
      </c>
      <c r="AG5" s="33" t="s">
        <v>39</v>
      </c>
      <c r="AH5" s="37" t="s">
        <v>40</v>
      </c>
      <c r="AI5" s="37" t="s">
        <v>481</v>
      </c>
      <c r="AJ5" s="37" t="s">
        <v>488</v>
      </c>
      <c r="AK5" s="37" t="s">
        <v>493</v>
      </c>
      <c r="AL5" s="33" t="s">
        <v>41</v>
      </c>
      <c r="AM5" s="33" t="s">
        <v>42</v>
      </c>
      <c r="AN5" s="1" t="s">
        <v>531</v>
      </c>
    </row>
    <row r="6" spans="1:40" ht="15" customHeight="1" x14ac:dyDescent="0.15">
      <c r="A6" s="59"/>
      <c r="B6" s="101" t="s">
        <v>216</v>
      </c>
      <c r="C6" s="101"/>
      <c r="D6" s="101" t="s">
        <v>217</v>
      </c>
      <c r="E6" s="101"/>
      <c r="F6" s="101"/>
      <c r="G6" s="88" t="s">
        <v>576</v>
      </c>
      <c r="H6" s="88"/>
      <c r="I6" s="96" t="s">
        <v>104</v>
      </c>
      <c r="J6" s="90"/>
      <c r="K6" s="84" t="s">
        <v>101</v>
      </c>
      <c r="L6" s="86"/>
      <c r="M6" s="84" t="s">
        <v>102</v>
      </c>
      <c r="N6" s="86"/>
      <c r="O6" s="84" t="s">
        <v>103</v>
      </c>
      <c r="P6" s="107" t="s">
        <v>518</v>
      </c>
      <c r="Q6" s="108"/>
      <c r="R6" s="111"/>
      <c r="S6" s="112"/>
      <c r="T6" s="104" t="s">
        <v>16</v>
      </c>
      <c r="U6" s="98"/>
      <c r="V6" s="41" t="s">
        <v>15</v>
      </c>
      <c r="W6" s="38"/>
      <c r="X6" s="38"/>
      <c r="Z6" s="1" t="s">
        <v>224</v>
      </c>
      <c r="AA6" s="1" t="s">
        <v>96</v>
      </c>
      <c r="AB6" s="1">
        <v>1924</v>
      </c>
      <c r="AC6" s="1">
        <v>5</v>
      </c>
      <c r="AD6" s="36" t="s">
        <v>43</v>
      </c>
      <c r="AE6" s="33" t="s">
        <v>44</v>
      </c>
      <c r="AF6" s="33" t="s">
        <v>45</v>
      </c>
      <c r="AG6" s="33" t="s">
        <v>46</v>
      </c>
      <c r="AH6" s="37" t="s">
        <v>47</v>
      </c>
      <c r="AI6" s="37" t="s">
        <v>482</v>
      </c>
      <c r="AJ6" s="37" t="s">
        <v>489</v>
      </c>
      <c r="AK6" s="37" t="s">
        <v>494</v>
      </c>
      <c r="AL6" s="33" t="s">
        <v>48</v>
      </c>
      <c r="AM6" s="33" t="s">
        <v>49</v>
      </c>
      <c r="AN6" s="1" t="s">
        <v>532</v>
      </c>
    </row>
    <row r="7" spans="1:40" ht="13.5" customHeight="1" x14ac:dyDescent="0.15">
      <c r="A7" s="60" t="s">
        <v>0</v>
      </c>
      <c r="B7" s="100"/>
      <c r="C7" s="100"/>
      <c r="D7" s="100"/>
      <c r="E7" s="100"/>
      <c r="F7" s="100"/>
      <c r="G7" s="89"/>
      <c r="H7" s="89"/>
      <c r="I7" s="97"/>
      <c r="J7" s="91"/>
      <c r="K7" s="85"/>
      <c r="L7" s="87"/>
      <c r="M7" s="85"/>
      <c r="N7" s="87"/>
      <c r="O7" s="85"/>
      <c r="P7" s="109"/>
      <c r="Q7" s="110"/>
      <c r="R7" s="113"/>
      <c r="S7" s="114"/>
      <c r="T7" s="105"/>
      <c r="U7" s="99"/>
      <c r="V7" s="41"/>
      <c r="W7" s="38"/>
      <c r="X7" s="38"/>
      <c r="Z7" s="1" t="s">
        <v>225</v>
      </c>
      <c r="AA7" s="1" t="s">
        <v>97</v>
      </c>
      <c r="AB7" s="1">
        <v>1925</v>
      </c>
      <c r="AC7" s="1">
        <v>6</v>
      </c>
      <c r="AD7" s="33" t="s">
        <v>50</v>
      </c>
      <c r="AE7" s="33" t="s">
        <v>51</v>
      </c>
      <c r="AF7" s="33" t="s">
        <v>111</v>
      </c>
      <c r="AG7" s="33" t="s">
        <v>52</v>
      </c>
      <c r="AH7" s="37" t="s">
        <v>53</v>
      </c>
      <c r="AI7" s="37" t="s">
        <v>483</v>
      </c>
      <c r="AJ7" s="64"/>
      <c r="AK7" s="37" t="s">
        <v>495</v>
      </c>
      <c r="AL7" s="33" t="s">
        <v>54</v>
      </c>
      <c r="AM7" s="33" t="s">
        <v>55</v>
      </c>
      <c r="AN7" s="1" t="s">
        <v>533</v>
      </c>
    </row>
    <row r="8" spans="1:40" ht="27" customHeight="1" x14ac:dyDescent="0.15">
      <c r="A8" s="61" t="s">
        <v>7</v>
      </c>
      <c r="B8" s="132"/>
      <c r="C8" s="132"/>
      <c r="D8" s="132"/>
      <c r="E8" s="132"/>
      <c r="F8" s="132"/>
      <c r="G8" s="89"/>
      <c r="H8" s="89"/>
      <c r="I8" s="92"/>
      <c r="J8" s="93"/>
      <c r="K8" s="46" t="s">
        <v>218</v>
      </c>
      <c r="L8" s="49"/>
      <c r="M8" s="47" t="str">
        <f>IF($J$6="","",TRUNC(DATEDIF($Y$2,$Y$3,"Y"),-1))</f>
        <v/>
      </c>
      <c r="N8" s="45" t="s">
        <v>519</v>
      </c>
      <c r="O8" s="48" t="s">
        <v>219</v>
      </c>
      <c r="P8" s="115" t="s">
        <v>517</v>
      </c>
      <c r="Q8" s="116"/>
      <c r="R8" s="117"/>
      <c r="S8" s="118"/>
      <c r="T8" s="106"/>
      <c r="U8" s="99"/>
      <c r="V8" s="41"/>
      <c r="W8" s="38"/>
      <c r="X8" s="38"/>
      <c r="Z8" s="1" t="s">
        <v>226</v>
      </c>
      <c r="AA8" s="35" t="s">
        <v>516</v>
      </c>
      <c r="AB8" s="1">
        <v>1926</v>
      </c>
      <c r="AC8" s="1">
        <v>7</v>
      </c>
      <c r="AD8" s="33" t="s">
        <v>56</v>
      </c>
      <c r="AE8" s="33" t="s">
        <v>57</v>
      </c>
      <c r="AF8" s="33" t="s">
        <v>58</v>
      </c>
      <c r="AG8" s="33" t="s">
        <v>59</v>
      </c>
      <c r="AH8" s="64" t="s">
        <v>60</v>
      </c>
      <c r="AI8" s="64" t="s">
        <v>484</v>
      </c>
      <c r="AK8" s="37" t="s">
        <v>496</v>
      </c>
      <c r="AL8" s="33" t="s">
        <v>61</v>
      </c>
      <c r="AM8" s="33" t="s">
        <v>62</v>
      </c>
      <c r="AN8" s="1" t="s">
        <v>534</v>
      </c>
    </row>
    <row r="9" spans="1:40" ht="27.75" customHeight="1" x14ac:dyDescent="0.15">
      <c r="A9" s="62" t="s">
        <v>470</v>
      </c>
      <c r="B9" s="130"/>
      <c r="C9" s="130"/>
      <c r="D9" s="130"/>
      <c r="E9" s="130"/>
      <c r="F9" s="130"/>
      <c r="G9" s="130"/>
      <c r="H9" s="130"/>
      <c r="I9" s="130"/>
      <c r="J9" s="130"/>
      <c r="K9" s="130"/>
      <c r="L9" s="130"/>
      <c r="M9" s="130"/>
      <c r="N9" s="130"/>
      <c r="O9" s="130"/>
      <c r="P9" s="120" t="s">
        <v>1</v>
      </c>
      <c r="Q9" s="120"/>
      <c r="R9" s="130"/>
      <c r="S9" s="130"/>
      <c r="T9" s="130"/>
      <c r="U9" s="131"/>
      <c r="V9" s="41"/>
      <c r="W9" s="38"/>
      <c r="X9" s="38"/>
      <c r="Z9" s="1" t="s">
        <v>227</v>
      </c>
      <c r="AA9" s="35">
        <v>1000</v>
      </c>
      <c r="AB9" s="1">
        <v>1927</v>
      </c>
      <c r="AC9" s="1">
        <v>8</v>
      </c>
      <c r="AD9" s="33" t="s">
        <v>108</v>
      </c>
      <c r="AE9" s="33" t="s">
        <v>63</v>
      </c>
      <c r="AF9" s="33" t="s">
        <v>112</v>
      </c>
      <c r="AG9" s="33" t="s">
        <v>64</v>
      </c>
      <c r="AH9" s="37" t="s">
        <v>65</v>
      </c>
      <c r="AI9" s="37"/>
      <c r="AJ9" s="37"/>
      <c r="AK9" s="37" t="s">
        <v>497</v>
      </c>
      <c r="AL9" s="33" t="s">
        <v>66</v>
      </c>
      <c r="AM9" s="33" t="s">
        <v>67</v>
      </c>
      <c r="AN9" s="1" t="s">
        <v>535</v>
      </c>
    </row>
    <row r="10" spans="1:40" ht="15" customHeight="1" x14ac:dyDescent="0.15">
      <c r="A10" s="119" t="s">
        <v>520</v>
      </c>
      <c r="B10" s="42" t="s">
        <v>114</v>
      </c>
      <c r="C10" s="137"/>
      <c r="D10" s="137"/>
      <c r="E10" s="137"/>
      <c r="F10" s="137"/>
      <c r="G10" s="137"/>
      <c r="H10" s="137"/>
      <c r="I10" s="137"/>
      <c r="J10" s="137"/>
      <c r="K10" s="89" t="s">
        <v>2</v>
      </c>
      <c r="L10" s="89"/>
      <c r="M10" s="89"/>
      <c r="N10" s="89"/>
      <c r="O10" s="89"/>
      <c r="P10" s="135" t="s">
        <v>664</v>
      </c>
      <c r="Q10" s="135"/>
      <c r="R10" s="135"/>
      <c r="S10" s="135"/>
      <c r="T10" s="135"/>
      <c r="U10" s="136"/>
      <c r="V10" s="41"/>
      <c r="W10" s="38"/>
      <c r="X10" s="38"/>
      <c r="Z10" s="1" t="s">
        <v>228</v>
      </c>
      <c r="AA10" s="35">
        <v>1500</v>
      </c>
      <c r="AB10" s="1">
        <v>1928</v>
      </c>
      <c r="AC10" s="1">
        <v>9</v>
      </c>
      <c r="AD10" s="33" t="s">
        <v>591</v>
      </c>
      <c r="AE10" s="33"/>
      <c r="AF10" s="33" t="s">
        <v>68</v>
      </c>
      <c r="AG10" s="33" t="s">
        <v>69</v>
      </c>
      <c r="AH10" s="37" t="s">
        <v>70</v>
      </c>
      <c r="AI10" s="37"/>
      <c r="AJ10" s="37"/>
      <c r="AK10" s="37" t="s">
        <v>498</v>
      </c>
      <c r="AL10" s="33" t="s">
        <v>71</v>
      </c>
      <c r="AM10" s="33"/>
      <c r="AN10" s="1" t="s">
        <v>536</v>
      </c>
    </row>
    <row r="11" spans="1:40" ht="15" customHeight="1" x14ac:dyDescent="0.15">
      <c r="A11" s="119"/>
      <c r="B11" s="58" t="s">
        <v>521</v>
      </c>
      <c r="C11" s="120" t="s">
        <v>526</v>
      </c>
      <c r="D11" s="120"/>
      <c r="E11" s="120"/>
      <c r="F11" s="120"/>
      <c r="G11" s="120"/>
      <c r="H11" s="120" t="s">
        <v>113</v>
      </c>
      <c r="I11" s="120"/>
      <c r="J11" s="120"/>
      <c r="K11" s="89"/>
      <c r="L11" s="89"/>
      <c r="M11" s="89"/>
      <c r="N11" s="89"/>
      <c r="O11" s="89"/>
      <c r="P11" s="135"/>
      <c r="Q11" s="135"/>
      <c r="R11" s="135"/>
      <c r="S11" s="135"/>
      <c r="T11" s="135"/>
      <c r="U11" s="136"/>
      <c r="V11" s="41"/>
      <c r="W11" s="38"/>
      <c r="X11" s="38"/>
      <c r="Z11" s="1" t="s">
        <v>229</v>
      </c>
      <c r="AA11" s="35">
        <v>2000</v>
      </c>
      <c r="AB11" s="1">
        <v>1929</v>
      </c>
      <c r="AC11" s="1">
        <v>10</v>
      </c>
      <c r="AD11" s="36" t="s">
        <v>72</v>
      </c>
      <c r="AE11" s="65"/>
      <c r="AF11" s="33" t="s">
        <v>73</v>
      </c>
      <c r="AG11" s="33" t="s">
        <v>74</v>
      </c>
      <c r="AH11" s="37" t="s">
        <v>75</v>
      </c>
      <c r="AI11" s="37"/>
      <c r="AJ11" s="37"/>
      <c r="AK11" s="37" t="s">
        <v>499</v>
      </c>
      <c r="AL11" s="33" t="s">
        <v>76</v>
      </c>
      <c r="AM11" s="65"/>
      <c r="AN11" s="1" t="s">
        <v>537</v>
      </c>
    </row>
    <row r="12" spans="1:40" ht="28.5" customHeight="1" x14ac:dyDescent="0.15">
      <c r="A12" s="119"/>
      <c r="B12" s="69"/>
      <c r="C12" s="129"/>
      <c r="D12" s="129"/>
      <c r="E12" s="129"/>
      <c r="F12" s="129"/>
      <c r="G12" s="129"/>
      <c r="H12" s="129"/>
      <c r="I12" s="129"/>
      <c r="J12" s="129"/>
      <c r="K12" s="89"/>
      <c r="L12" s="89"/>
      <c r="M12" s="89"/>
      <c r="N12" s="89"/>
      <c r="O12" s="89"/>
      <c r="P12" s="135"/>
      <c r="Q12" s="135"/>
      <c r="R12" s="135"/>
      <c r="S12" s="135"/>
      <c r="T12" s="135"/>
      <c r="U12" s="136"/>
      <c r="V12" s="41"/>
      <c r="W12" s="38"/>
      <c r="X12" s="38"/>
      <c r="Z12" s="1" t="s">
        <v>230</v>
      </c>
      <c r="AA12" s="35">
        <v>2500</v>
      </c>
      <c r="AB12" s="1">
        <v>1930</v>
      </c>
      <c r="AC12" s="1">
        <v>11</v>
      </c>
      <c r="AD12" s="36" t="s">
        <v>77</v>
      </c>
      <c r="AE12" s="65"/>
      <c r="AF12" s="33"/>
      <c r="AG12" s="33" t="s">
        <v>78</v>
      </c>
      <c r="AH12" s="37" t="s">
        <v>79</v>
      </c>
      <c r="AI12" s="37"/>
      <c r="AJ12" s="37"/>
      <c r="AK12" s="37"/>
      <c r="AL12" s="33" t="s">
        <v>80</v>
      </c>
      <c r="AM12" s="65"/>
      <c r="AN12" s="1" t="s">
        <v>538</v>
      </c>
    </row>
    <row r="13" spans="1:40" ht="28.5" customHeight="1" x14ac:dyDescent="0.15">
      <c r="A13" s="62" t="s">
        <v>3</v>
      </c>
      <c r="B13" s="133"/>
      <c r="C13" s="125"/>
      <c r="D13" s="125"/>
      <c r="E13" s="125"/>
      <c r="F13" s="125"/>
      <c r="G13" s="125"/>
      <c r="H13" s="125"/>
      <c r="I13" s="125"/>
      <c r="J13" s="125"/>
      <c r="K13" s="120" t="s">
        <v>595</v>
      </c>
      <c r="L13" s="120"/>
      <c r="M13" s="120"/>
      <c r="N13" s="120"/>
      <c r="O13" s="120"/>
      <c r="P13" s="125"/>
      <c r="Q13" s="125"/>
      <c r="R13" s="125"/>
      <c r="S13" s="125"/>
      <c r="T13" s="125"/>
      <c r="U13" s="126"/>
      <c r="V13" s="41"/>
      <c r="W13" s="38"/>
      <c r="X13" s="38"/>
      <c r="Z13" s="1" t="s">
        <v>231</v>
      </c>
      <c r="AA13" s="35">
        <v>3000</v>
      </c>
      <c r="AB13" s="1">
        <v>1931</v>
      </c>
      <c r="AC13" s="1">
        <v>12</v>
      </c>
      <c r="AD13" s="36" t="s">
        <v>81</v>
      </c>
      <c r="AE13" s="65"/>
      <c r="AF13" s="33"/>
      <c r="AG13" s="33" t="s">
        <v>82</v>
      </c>
      <c r="AH13" s="37" t="s">
        <v>83</v>
      </c>
      <c r="AI13" s="37"/>
      <c r="AJ13" s="37"/>
      <c r="AK13" s="37"/>
      <c r="AL13" s="33" t="s">
        <v>84</v>
      </c>
      <c r="AM13" s="65"/>
      <c r="AN13" s="1" t="s">
        <v>539</v>
      </c>
    </row>
    <row r="14" spans="1:40" ht="24" customHeight="1" x14ac:dyDescent="0.15">
      <c r="A14" s="68" t="s">
        <v>4</v>
      </c>
      <c r="B14" s="138"/>
      <c r="C14" s="139"/>
      <c r="D14" s="139"/>
      <c r="E14" s="139"/>
      <c r="F14" s="139"/>
      <c r="G14" s="139"/>
      <c r="H14" s="139"/>
      <c r="I14" s="139"/>
      <c r="J14" s="140"/>
      <c r="K14" s="153" t="s">
        <v>598</v>
      </c>
      <c r="L14" s="153"/>
      <c r="M14" s="153"/>
      <c r="N14" s="153"/>
      <c r="O14" s="153"/>
      <c r="P14" s="127"/>
      <c r="Q14" s="127"/>
      <c r="R14" s="127"/>
      <c r="S14" s="127"/>
      <c r="T14" s="127"/>
      <c r="U14" s="128"/>
      <c r="V14" s="41"/>
      <c r="W14" s="38"/>
      <c r="X14" s="38"/>
      <c r="Z14" s="1" t="s">
        <v>232</v>
      </c>
      <c r="AA14" s="35">
        <v>3500</v>
      </c>
      <c r="AB14" s="1">
        <v>1932</v>
      </c>
      <c r="AC14" s="1">
        <v>13</v>
      </c>
      <c r="AD14" s="33" t="s">
        <v>85</v>
      </c>
      <c r="AE14" s="65"/>
      <c r="AF14" s="33"/>
      <c r="AG14" s="33" t="s">
        <v>86</v>
      </c>
      <c r="AH14" s="37" t="s">
        <v>87</v>
      </c>
      <c r="AI14" s="37"/>
      <c r="AJ14" s="37"/>
      <c r="AK14" s="37"/>
      <c r="AL14" s="33"/>
      <c r="AM14" s="65"/>
      <c r="AN14" s="1" t="s">
        <v>540</v>
      </c>
    </row>
    <row r="15" spans="1:40" ht="24" customHeight="1" x14ac:dyDescent="0.15">
      <c r="A15" s="68" t="s">
        <v>593</v>
      </c>
      <c r="B15" s="117"/>
      <c r="C15" s="154"/>
      <c r="D15" s="154"/>
      <c r="E15" s="154"/>
      <c r="F15" s="154"/>
      <c r="G15" s="154"/>
      <c r="H15" s="154"/>
      <c r="I15" s="154"/>
      <c r="J15" s="118"/>
      <c r="K15" s="124" t="s">
        <v>596</v>
      </c>
      <c r="L15" s="124"/>
      <c r="M15" s="124"/>
      <c r="N15" s="124"/>
      <c r="O15" s="124"/>
      <c r="P15" s="127"/>
      <c r="Q15" s="127"/>
      <c r="R15" s="127"/>
      <c r="S15" s="127"/>
      <c r="T15" s="127"/>
      <c r="U15" s="128"/>
      <c r="V15" s="41"/>
      <c r="W15" s="38"/>
      <c r="X15" s="38"/>
      <c r="Z15" s="1" t="s">
        <v>233</v>
      </c>
      <c r="AA15" s="35">
        <v>4000</v>
      </c>
      <c r="AB15" s="1">
        <v>1933</v>
      </c>
      <c r="AC15" s="1">
        <v>14</v>
      </c>
      <c r="AD15" s="65"/>
      <c r="AE15" s="65"/>
      <c r="AF15" s="65"/>
      <c r="AG15" s="33" t="s">
        <v>88</v>
      </c>
      <c r="AH15" s="37" t="s">
        <v>89</v>
      </c>
      <c r="AI15" s="37"/>
      <c r="AJ15" s="37"/>
      <c r="AK15" s="37"/>
      <c r="AL15" s="65"/>
      <c r="AM15" s="65"/>
      <c r="AN15" s="1" t="s">
        <v>541</v>
      </c>
    </row>
    <row r="16" spans="1:40" ht="24" customHeight="1" x14ac:dyDescent="0.15">
      <c r="A16" s="68" t="s">
        <v>594</v>
      </c>
      <c r="B16" s="150"/>
      <c r="C16" s="151"/>
      <c r="D16" s="151"/>
      <c r="E16" s="151"/>
      <c r="F16" s="151"/>
      <c r="G16" s="151"/>
      <c r="H16" s="151"/>
      <c r="I16" s="151"/>
      <c r="J16" s="152"/>
      <c r="K16" s="124" t="s">
        <v>597</v>
      </c>
      <c r="L16" s="124"/>
      <c r="M16" s="124"/>
      <c r="N16" s="124"/>
      <c r="O16" s="124"/>
      <c r="P16" s="127"/>
      <c r="Q16" s="127"/>
      <c r="R16" s="127"/>
      <c r="S16" s="127"/>
      <c r="T16" s="127"/>
      <c r="U16" s="128"/>
      <c r="V16" s="66"/>
      <c r="W16" s="67"/>
      <c r="X16" s="67"/>
      <c r="Z16" s="1" t="s">
        <v>234</v>
      </c>
      <c r="AA16" s="35">
        <v>4500</v>
      </c>
      <c r="AB16" s="1">
        <v>1934</v>
      </c>
      <c r="AC16" s="1">
        <v>15</v>
      </c>
      <c r="AD16" s="65"/>
      <c r="AE16" s="65"/>
      <c r="AF16" s="65"/>
      <c r="AG16" s="33" t="s">
        <v>90</v>
      </c>
      <c r="AH16" s="37" t="s">
        <v>91</v>
      </c>
      <c r="AI16" s="37"/>
      <c r="AJ16" s="37"/>
      <c r="AK16" s="37"/>
      <c r="AL16" s="65"/>
      <c r="AN16" s="1" t="s">
        <v>542</v>
      </c>
    </row>
    <row r="17" spans="1:40" ht="11.25" customHeight="1" x14ac:dyDescent="0.15">
      <c r="A17" s="119" t="s">
        <v>5</v>
      </c>
      <c r="B17" s="121"/>
      <c r="C17" s="120" t="s">
        <v>577</v>
      </c>
      <c r="D17" s="120"/>
      <c r="E17" s="141"/>
      <c r="F17" s="141"/>
      <c r="G17" s="120" t="s">
        <v>6</v>
      </c>
      <c r="H17" s="120"/>
      <c r="I17" s="120"/>
      <c r="J17" s="134"/>
      <c r="K17" s="134"/>
      <c r="L17" s="134"/>
      <c r="M17" s="134"/>
      <c r="N17" s="134"/>
      <c r="O17" s="134"/>
      <c r="P17" s="120" t="s">
        <v>583</v>
      </c>
      <c r="Q17" s="120"/>
      <c r="R17" s="122"/>
      <c r="S17" s="122"/>
      <c r="T17" s="122"/>
      <c r="U17" s="123"/>
      <c r="V17" s="41"/>
      <c r="W17" s="38"/>
      <c r="X17" s="38"/>
      <c r="Z17" s="1" t="s">
        <v>235</v>
      </c>
      <c r="AA17" s="35">
        <v>5000</v>
      </c>
      <c r="AB17" s="1">
        <v>1935</v>
      </c>
      <c r="AC17" s="1">
        <v>16</v>
      </c>
      <c r="AD17" s="65"/>
      <c r="AE17" s="65"/>
      <c r="AF17" s="65"/>
      <c r="AG17" s="33" t="s">
        <v>92</v>
      </c>
      <c r="AH17" s="37" t="s">
        <v>93</v>
      </c>
      <c r="AI17" s="37"/>
      <c r="AJ17" s="37"/>
      <c r="AK17" s="37"/>
      <c r="AL17" s="65"/>
      <c r="AN17" s="1" t="s">
        <v>543</v>
      </c>
    </row>
    <row r="18" spans="1:40" ht="10.5" customHeight="1" x14ac:dyDescent="0.15">
      <c r="A18" s="119"/>
      <c r="B18" s="121"/>
      <c r="C18" s="120"/>
      <c r="D18" s="120"/>
      <c r="E18" s="141"/>
      <c r="F18" s="141"/>
      <c r="G18" s="120"/>
      <c r="H18" s="120"/>
      <c r="I18" s="120"/>
      <c r="J18" s="134"/>
      <c r="K18" s="134"/>
      <c r="L18" s="134"/>
      <c r="M18" s="134"/>
      <c r="N18" s="134"/>
      <c r="O18" s="134"/>
      <c r="P18" s="120"/>
      <c r="Q18" s="120"/>
      <c r="R18" s="122"/>
      <c r="S18" s="122"/>
      <c r="T18" s="122"/>
      <c r="U18" s="123"/>
      <c r="V18" s="41"/>
      <c r="W18" s="38"/>
      <c r="X18" s="38"/>
      <c r="Z18" s="1" t="s">
        <v>236</v>
      </c>
      <c r="AB18" s="1">
        <v>1936</v>
      </c>
      <c r="AC18" s="1">
        <v>17</v>
      </c>
      <c r="AD18" s="65"/>
      <c r="AE18" s="65"/>
      <c r="AF18" s="65"/>
      <c r="AI18" s="37"/>
      <c r="AJ18" s="37"/>
      <c r="AK18" s="37"/>
      <c r="AL18" s="65"/>
      <c r="AN18" s="1" t="s">
        <v>544</v>
      </c>
    </row>
    <row r="19" spans="1:40" ht="10.5" customHeight="1" x14ac:dyDescent="0.15">
      <c r="A19" s="119"/>
      <c r="B19" s="121"/>
      <c r="C19" s="120"/>
      <c r="D19" s="120"/>
      <c r="E19" s="141"/>
      <c r="F19" s="141"/>
      <c r="G19" s="120"/>
      <c r="H19" s="120"/>
      <c r="I19" s="120"/>
      <c r="J19" s="134"/>
      <c r="K19" s="134"/>
      <c r="L19" s="134"/>
      <c r="M19" s="134"/>
      <c r="N19" s="134"/>
      <c r="O19" s="134"/>
      <c r="P19" s="120"/>
      <c r="Q19" s="120"/>
      <c r="R19" s="122"/>
      <c r="S19" s="122"/>
      <c r="T19" s="122"/>
      <c r="U19" s="123"/>
      <c r="V19" s="41"/>
      <c r="W19" s="38"/>
      <c r="X19" s="38"/>
      <c r="Z19" s="1" t="s">
        <v>237</v>
      </c>
      <c r="AB19" s="1">
        <v>1937</v>
      </c>
      <c r="AC19" s="1">
        <v>18</v>
      </c>
      <c r="AN19" s="1" t="s">
        <v>545</v>
      </c>
    </row>
    <row r="20" spans="1:40" ht="10.5" customHeight="1" x14ac:dyDescent="0.15">
      <c r="A20" s="119"/>
      <c r="B20" s="121"/>
      <c r="C20" s="120"/>
      <c r="D20" s="120"/>
      <c r="E20" s="141"/>
      <c r="F20" s="141"/>
      <c r="G20" s="120"/>
      <c r="H20" s="120"/>
      <c r="I20" s="120"/>
      <c r="J20" s="134"/>
      <c r="K20" s="134"/>
      <c r="L20" s="134"/>
      <c r="M20" s="134"/>
      <c r="N20" s="134"/>
      <c r="O20" s="134"/>
      <c r="P20" s="120"/>
      <c r="Q20" s="120"/>
      <c r="R20" s="122"/>
      <c r="S20" s="122"/>
      <c r="T20" s="122"/>
      <c r="U20" s="123"/>
      <c r="V20" s="41"/>
      <c r="W20" s="38"/>
      <c r="X20" s="38"/>
      <c r="Z20" s="1" t="s">
        <v>238</v>
      </c>
      <c r="AB20" s="1">
        <v>1938</v>
      </c>
      <c r="AC20" s="1">
        <v>19</v>
      </c>
      <c r="AN20" s="1" t="s">
        <v>546</v>
      </c>
    </row>
    <row r="21" spans="1:40" ht="11.25" customHeight="1" x14ac:dyDescent="0.15">
      <c r="A21" s="119" t="s">
        <v>580</v>
      </c>
      <c r="B21" s="121"/>
      <c r="C21" s="120" t="s">
        <v>578</v>
      </c>
      <c r="D21" s="120"/>
      <c r="E21" s="141"/>
      <c r="F21" s="141"/>
      <c r="G21" s="120" t="s">
        <v>582</v>
      </c>
      <c r="H21" s="120"/>
      <c r="I21" s="120"/>
      <c r="J21" s="134"/>
      <c r="K21" s="134"/>
      <c r="L21" s="134"/>
      <c r="M21" s="134"/>
      <c r="N21" s="134"/>
      <c r="O21" s="134"/>
      <c r="P21" s="120" t="s">
        <v>584</v>
      </c>
      <c r="Q21" s="120"/>
      <c r="R21" s="122"/>
      <c r="S21" s="122"/>
      <c r="T21" s="122"/>
      <c r="U21" s="123"/>
      <c r="V21" s="41"/>
      <c r="W21" s="38"/>
      <c r="X21" s="38"/>
      <c r="Z21" s="1" t="s">
        <v>239</v>
      </c>
      <c r="AB21" s="1">
        <v>1939</v>
      </c>
      <c r="AC21" s="1">
        <v>20</v>
      </c>
      <c r="AN21" s="1" t="s">
        <v>547</v>
      </c>
    </row>
    <row r="22" spans="1:40" ht="10.5" customHeight="1" x14ac:dyDescent="0.15">
      <c r="A22" s="119"/>
      <c r="B22" s="121"/>
      <c r="C22" s="120"/>
      <c r="D22" s="120"/>
      <c r="E22" s="141"/>
      <c r="F22" s="141"/>
      <c r="G22" s="120"/>
      <c r="H22" s="120"/>
      <c r="I22" s="120"/>
      <c r="J22" s="134"/>
      <c r="K22" s="134"/>
      <c r="L22" s="134"/>
      <c r="M22" s="134"/>
      <c r="N22" s="134"/>
      <c r="O22" s="134"/>
      <c r="P22" s="120"/>
      <c r="Q22" s="120"/>
      <c r="R22" s="122"/>
      <c r="S22" s="122"/>
      <c r="T22" s="122"/>
      <c r="U22" s="123"/>
      <c r="V22" s="41"/>
      <c r="W22" s="38"/>
      <c r="X22" s="38"/>
      <c r="Z22" s="1" t="s">
        <v>240</v>
      </c>
      <c r="AB22" s="1">
        <v>1940</v>
      </c>
      <c r="AC22" s="1">
        <v>21</v>
      </c>
      <c r="AN22" s="1" t="s">
        <v>548</v>
      </c>
    </row>
    <row r="23" spans="1:40" ht="10.5" customHeight="1" x14ac:dyDescent="0.15">
      <c r="A23" s="119"/>
      <c r="B23" s="121"/>
      <c r="C23" s="120"/>
      <c r="D23" s="120"/>
      <c r="E23" s="141"/>
      <c r="F23" s="141"/>
      <c r="G23" s="120"/>
      <c r="H23" s="120"/>
      <c r="I23" s="120"/>
      <c r="J23" s="134"/>
      <c r="K23" s="134"/>
      <c r="L23" s="134"/>
      <c r="M23" s="134"/>
      <c r="N23" s="134"/>
      <c r="O23" s="134"/>
      <c r="P23" s="120"/>
      <c r="Q23" s="120"/>
      <c r="R23" s="122"/>
      <c r="S23" s="122"/>
      <c r="T23" s="122"/>
      <c r="U23" s="123"/>
      <c r="V23" s="41"/>
      <c r="W23" s="38"/>
      <c r="X23" s="38"/>
      <c r="Z23" s="1" t="s">
        <v>241</v>
      </c>
      <c r="AB23" s="1">
        <v>1941</v>
      </c>
      <c r="AC23" s="1">
        <v>22</v>
      </c>
      <c r="AN23" s="1" t="s">
        <v>549</v>
      </c>
    </row>
    <row r="24" spans="1:40" ht="10.5" customHeight="1" x14ac:dyDescent="0.15">
      <c r="A24" s="119"/>
      <c r="B24" s="121"/>
      <c r="C24" s="120"/>
      <c r="D24" s="120"/>
      <c r="E24" s="141"/>
      <c r="F24" s="141"/>
      <c r="G24" s="120"/>
      <c r="H24" s="120"/>
      <c r="I24" s="120"/>
      <c r="J24" s="134"/>
      <c r="K24" s="134"/>
      <c r="L24" s="134"/>
      <c r="M24" s="134"/>
      <c r="N24" s="134"/>
      <c r="O24" s="134"/>
      <c r="P24" s="120"/>
      <c r="Q24" s="120"/>
      <c r="R24" s="122"/>
      <c r="S24" s="122"/>
      <c r="T24" s="122"/>
      <c r="U24" s="123"/>
      <c r="V24" s="41"/>
      <c r="W24" s="38"/>
      <c r="X24" s="38"/>
      <c r="Z24" s="1" t="s">
        <v>242</v>
      </c>
      <c r="AB24" s="1">
        <v>1942</v>
      </c>
      <c r="AC24" s="1">
        <v>23</v>
      </c>
      <c r="AN24" s="1" t="s">
        <v>550</v>
      </c>
    </row>
    <row r="25" spans="1:40" ht="11.25" customHeight="1" x14ac:dyDescent="0.15">
      <c r="A25" s="119" t="s">
        <v>579</v>
      </c>
      <c r="B25" s="121"/>
      <c r="C25" s="120" t="s">
        <v>578</v>
      </c>
      <c r="D25" s="120"/>
      <c r="E25" s="141"/>
      <c r="F25" s="141"/>
      <c r="G25" s="120" t="s">
        <v>581</v>
      </c>
      <c r="H25" s="120"/>
      <c r="I25" s="120"/>
      <c r="J25" s="134"/>
      <c r="K25" s="134"/>
      <c r="L25" s="134"/>
      <c r="M25" s="134"/>
      <c r="N25" s="134"/>
      <c r="O25" s="134"/>
      <c r="P25" s="120" t="s">
        <v>585</v>
      </c>
      <c r="Q25" s="120"/>
      <c r="R25" s="122"/>
      <c r="S25" s="122"/>
      <c r="T25" s="122"/>
      <c r="U25" s="123"/>
      <c r="V25" s="41"/>
      <c r="W25" s="38"/>
      <c r="X25" s="38"/>
      <c r="Z25" s="1" t="s">
        <v>243</v>
      </c>
      <c r="AB25" s="1">
        <v>1943</v>
      </c>
      <c r="AC25" s="1">
        <v>24</v>
      </c>
      <c r="AN25" s="1" t="s">
        <v>551</v>
      </c>
    </row>
    <row r="26" spans="1:40" ht="10.5" customHeight="1" x14ac:dyDescent="0.15">
      <c r="A26" s="119"/>
      <c r="B26" s="121"/>
      <c r="C26" s="120"/>
      <c r="D26" s="120"/>
      <c r="E26" s="141"/>
      <c r="F26" s="141"/>
      <c r="G26" s="120"/>
      <c r="H26" s="120"/>
      <c r="I26" s="120"/>
      <c r="J26" s="134"/>
      <c r="K26" s="134"/>
      <c r="L26" s="134"/>
      <c r="M26" s="134"/>
      <c r="N26" s="134"/>
      <c r="O26" s="134"/>
      <c r="P26" s="120"/>
      <c r="Q26" s="120"/>
      <c r="R26" s="122"/>
      <c r="S26" s="122"/>
      <c r="T26" s="122"/>
      <c r="U26" s="123"/>
      <c r="V26" s="41"/>
      <c r="W26" s="38"/>
      <c r="X26" s="38"/>
      <c r="Z26" s="1" t="s">
        <v>244</v>
      </c>
      <c r="AB26" s="1">
        <v>1944</v>
      </c>
      <c r="AC26" s="1">
        <v>25</v>
      </c>
      <c r="AN26" s="1" t="s">
        <v>552</v>
      </c>
    </row>
    <row r="27" spans="1:40" ht="10.5" customHeight="1" x14ac:dyDescent="0.15">
      <c r="A27" s="119"/>
      <c r="B27" s="121"/>
      <c r="C27" s="120"/>
      <c r="D27" s="120"/>
      <c r="E27" s="141"/>
      <c r="F27" s="141"/>
      <c r="G27" s="120"/>
      <c r="H27" s="120"/>
      <c r="I27" s="120"/>
      <c r="J27" s="134"/>
      <c r="K27" s="134"/>
      <c r="L27" s="134"/>
      <c r="M27" s="134"/>
      <c r="N27" s="134"/>
      <c r="O27" s="134"/>
      <c r="P27" s="120"/>
      <c r="Q27" s="120"/>
      <c r="R27" s="122"/>
      <c r="S27" s="122"/>
      <c r="T27" s="122"/>
      <c r="U27" s="123"/>
      <c r="V27" s="41"/>
      <c r="W27" s="38"/>
      <c r="X27" s="38"/>
      <c r="Z27" s="1" t="s">
        <v>245</v>
      </c>
      <c r="AB27" s="1">
        <v>1945</v>
      </c>
      <c r="AC27" s="1">
        <v>26</v>
      </c>
      <c r="AN27" s="1" t="s">
        <v>522</v>
      </c>
    </row>
    <row r="28" spans="1:40" ht="10.5" customHeight="1" x14ac:dyDescent="0.15">
      <c r="A28" s="119"/>
      <c r="B28" s="121"/>
      <c r="C28" s="120"/>
      <c r="D28" s="120"/>
      <c r="E28" s="141"/>
      <c r="F28" s="141"/>
      <c r="G28" s="120"/>
      <c r="H28" s="120"/>
      <c r="I28" s="120"/>
      <c r="J28" s="134"/>
      <c r="K28" s="134"/>
      <c r="L28" s="134"/>
      <c r="M28" s="134"/>
      <c r="N28" s="134"/>
      <c r="O28" s="134"/>
      <c r="P28" s="120"/>
      <c r="Q28" s="120"/>
      <c r="R28" s="122"/>
      <c r="S28" s="122"/>
      <c r="T28" s="122"/>
      <c r="U28" s="123"/>
      <c r="V28" s="41"/>
      <c r="W28" s="38"/>
      <c r="X28" s="38"/>
      <c r="Z28" s="1" t="s">
        <v>246</v>
      </c>
      <c r="AB28" s="1">
        <v>1946</v>
      </c>
      <c r="AC28" s="1">
        <v>27</v>
      </c>
      <c r="AN28" s="1" t="s">
        <v>523</v>
      </c>
    </row>
    <row r="29" spans="1:40" ht="20.25" customHeight="1" thickBot="1" x14ac:dyDescent="0.2">
      <c r="A29" s="177" t="s">
        <v>107</v>
      </c>
      <c r="B29" s="89"/>
      <c r="C29" s="89"/>
      <c r="D29" s="89"/>
      <c r="E29" s="89"/>
      <c r="F29" s="144"/>
      <c r="G29" s="144"/>
      <c r="H29" s="105" t="s">
        <v>98</v>
      </c>
      <c r="I29" s="105"/>
      <c r="J29" s="105"/>
      <c r="K29" s="105"/>
      <c r="L29" s="105"/>
      <c r="M29" s="145" t="s">
        <v>8</v>
      </c>
      <c r="N29" s="145"/>
      <c r="O29" s="145"/>
      <c r="P29" s="145"/>
      <c r="Q29" s="145"/>
      <c r="R29" s="146"/>
      <c r="S29" s="146"/>
      <c r="T29" s="145"/>
      <c r="U29" s="147"/>
      <c r="V29" s="41"/>
      <c r="W29" s="38"/>
      <c r="X29" s="38"/>
      <c r="Z29" s="1" t="s">
        <v>247</v>
      </c>
      <c r="AB29" s="1">
        <v>1947</v>
      </c>
      <c r="AC29" s="1">
        <v>28</v>
      </c>
      <c r="AN29" s="1" t="s">
        <v>524</v>
      </c>
    </row>
    <row r="30" spans="1:40" ht="22.5" customHeight="1" thickBot="1" x14ac:dyDescent="0.2">
      <c r="A30" s="177"/>
      <c r="B30" s="89"/>
      <c r="C30" s="89"/>
      <c r="D30" s="89"/>
      <c r="E30" s="89"/>
      <c r="F30" s="144"/>
      <c r="G30" s="144"/>
      <c r="H30" s="105"/>
      <c r="I30" s="105"/>
      <c r="J30" s="105"/>
      <c r="K30" s="105"/>
      <c r="L30" s="105"/>
      <c r="M30" s="148" t="s">
        <v>589</v>
      </c>
      <c r="N30" s="148"/>
      <c r="O30" s="148"/>
      <c r="P30" s="148"/>
      <c r="Q30" s="149"/>
      <c r="R30" s="142"/>
      <c r="S30" s="143"/>
      <c r="T30" s="178" t="s">
        <v>99</v>
      </c>
      <c r="U30" s="179"/>
      <c r="V30" s="41"/>
      <c r="W30" s="38"/>
      <c r="X30" s="38"/>
      <c r="Z30" s="1" t="s">
        <v>248</v>
      </c>
      <c r="AB30" s="1">
        <v>1948</v>
      </c>
      <c r="AC30" s="1">
        <v>29</v>
      </c>
      <c r="AN30" s="1" t="s">
        <v>525</v>
      </c>
    </row>
    <row r="31" spans="1:40" ht="43.5" customHeight="1" thickBot="1" x14ac:dyDescent="0.2">
      <c r="A31" s="157" t="s">
        <v>17</v>
      </c>
      <c r="B31" s="158"/>
      <c r="C31" s="168"/>
      <c r="D31" s="169"/>
      <c r="E31" s="169"/>
      <c r="F31" s="169"/>
      <c r="G31" s="169"/>
      <c r="H31" s="169"/>
      <c r="I31" s="169"/>
      <c r="J31" s="169"/>
      <c r="K31" s="169"/>
      <c r="L31" s="169"/>
      <c r="M31" s="169"/>
      <c r="N31" s="169"/>
      <c r="O31" s="170"/>
      <c r="P31" s="194" t="s">
        <v>592</v>
      </c>
      <c r="Q31" s="195"/>
      <c r="R31" s="171"/>
      <c r="S31" s="172"/>
      <c r="T31" s="173"/>
      <c r="U31" s="174"/>
      <c r="V31" s="41"/>
      <c r="W31" s="38"/>
      <c r="X31" s="38"/>
      <c r="Z31" s="1" t="s">
        <v>249</v>
      </c>
      <c r="AB31" s="1">
        <v>1950</v>
      </c>
      <c r="AC31" s="1">
        <v>31</v>
      </c>
    </row>
    <row r="32" spans="1:40" ht="56.25" customHeight="1" thickBot="1" x14ac:dyDescent="0.2">
      <c r="A32" s="166" t="s">
        <v>18</v>
      </c>
      <c r="B32" s="167"/>
      <c r="C32" s="162"/>
      <c r="D32" s="163"/>
      <c r="E32" s="163"/>
      <c r="F32" s="163"/>
      <c r="G32" s="163"/>
      <c r="H32" s="163"/>
      <c r="I32" s="163"/>
      <c r="J32" s="163"/>
      <c r="K32" s="163"/>
      <c r="L32" s="163"/>
      <c r="M32" s="163"/>
      <c r="N32" s="163"/>
      <c r="O32" s="163"/>
      <c r="P32" s="163"/>
      <c r="Q32" s="163"/>
      <c r="R32" s="164"/>
      <c r="S32" s="164"/>
      <c r="T32" s="163"/>
      <c r="U32" s="165"/>
      <c r="V32" s="56"/>
      <c r="W32" s="57"/>
      <c r="X32" s="57"/>
      <c r="Z32" s="1" t="s">
        <v>250</v>
      </c>
      <c r="AB32" s="1">
        <v>1951</v>
      </c>
    </row>
    <row r="33" spans="1:28" x14ac:dyDescent="0.15">
      <c r="A33" s="176" t="s">
        <v>14</v>
      </c>
      <c r="B33" s="176"/>
      <c r="C33" s="176"/>
      <c r="D33" s="176"/>
      <c r="E33" s="176"/>
      <c r="F33" s="176"/>
      <c r="G33" s="176"/>
      <c r="H33" s="176"/>
      <c r="I33" s="176"/>
      <c r="J33" s="176"/>
      <c r="K33" s="176"/>
      <c r="L33" s="176"/>
      <c r="M33" s="176"/>
      <c r="N33" s="176"/>
      <c r="O33" s="176"/>
      <c r="P33" s="176"/>
      <c r="Q33" s="176"/>
      <c r="R33" s="176"/>
      <c r="S33" s="176"/>
      <c r="T33" s="176"/>
      <c r="U33" s="176"/>
      <c r="V33" s="38"/>
      <c r="W33" s="38"/>
      <c r="X33" s="38"/>
      <c r="Z33" s="1" t="s">
        <v>251</v>
      </c>
      <c r="AB33" s="1">
        <v>1952</v>
      </c>
    </row>
    <row r="34" spans="1:28" x14ac:dyDescent="0.15">
      <c r="A34" s="175" t="s">
        <v>13</v>
      </c>
      <c r="B34" s="175"/>
      <c r="C34" s="175"/>
      <c r="D34" s="175"/>
      <c r="E34" s="175"/>
      <c r="F34" s="175"/>
      <c r="G34" s="175"/>
      <c r="H34" s="175"/>
      <c r="I34" s="175"/>
      <c r="J34" s="175"/>
      <c r="K34" s="175"/>
      <c r="L34" s="175"/>
      <c r="M34" s="175"/>
      <c r="N34" s="175"/>
      <c r="O34" s="175"/>
      <c r="P34" s="175"/>
      <c r="Q34" s="175"/>
      <c r="R34" s="175"/>
      <c r="S34" s="175"/>
      <c r="T34" s="175"/>
      <c r="U34" s="175"/>
      <c r="V34" s="38"/>
      <c r="W34" s="38"/>
      <c r="X34" s="38"/>
      <c r="Z34" s="1" t="s">
        <v>252</v>
      </c>
      <c r="AB34" s="1">
        <v>1953</v>
      </c>
    </row>
    <row r="35" spans="1:28" ht="14.25" thickBot="1" x14ac:dyDescent="0.2">
      <c r="A35" s="43" t="s">
        <v>9</v>
      </c>
      <c r="B35" s="43"/>
      <c r="C35" s="43"/>
      <c r="D35" s="43"/>
      <c r="E35" s="43"/>
      <c r="F35" s="43"/>
      <c r="G35" s="43"/>
      <c r="H35" s="43"/>
      <c r="I35" s="43"/>
      <c r="J35" s="43"/>
      <c r="K35" s="43"/>
      <c r="L35" s="43"/>
      <c r="M35" s="43"/>
      <c r="N35" s="43"/>
      <c r="O35" s="43"/>
      <c r="P35" s="38"/>
      <c r="Q35" s="38"/>
      <c r="R35" s="38"/>
      <c r="S35" s="38"/>
      <c r="T35" s="38"/>
      <c r="U35" s="38"/>
      <c r="V35" s="38"/>
      <c r="W35" s="38"/>
      <c r="X35" s="38"/>
      <c r="Z35" s="1" t="s">
        <v>253</v>
      </c>
      <c r="AB35" s="1">
        <v>1954</v>
      </c>
    </row>
    <row r="36" spans="1:28" ht="25.5" customHeight="1" thickBot="1" x14ac:dyDescent="0.2">
      <c r="A36" s="44" t="s">
        <v>10</v>
      </c>
      <c r="B36" s="159"/>
      <c r="C36" s="159"/>
      <c r="D36" s="155" t="s">
        <v>11</v>
      </c>
      <c r="E36" s="155"/>
      <c r="F36" s="155"/>
      <c r="G36" s="155"/>
      <c r="H36" s="155"/>
      <c r="I36" s="155" t="s">
        <v>12</v>
      </c>
      <c r="J36" s="155"/>
      <c r="K36" s="155"/>
      <c r="L36" s="155"/>
      <c r="M36" s="155"/>
      <c r="N36" s="155"/>
      <c r="O36" s="156"/>
      <c r="P36" s="160"/>
      <c r="Q36" s="161"/>
      <c r="R36" s="38"/>
      <c r="S36" s="38"/>
      <c r="T36" s="38"/>
      <c r="U36" s="38"/>
      <c r="V36" s="38"/>
      <c r="W36" s="38"/>
      <c r="X36" s="38"/>
      <c r="Z36" s="1" t="s">
        <v>254</v>
      </c>
      <c r="AB36" s="1">
        <v>1955</v>
      </c>
    </row>
    <row r="37" spans="1:28" x14ac:dyDescent="0.15">
      <c r="Z37" s="1" t="s">
        <v>255</v>
      </c>
      <c r="AB37" s="1">
        <v>1956</v>
      </c>
    </row>
    <row r="38" spans="1:28" x14ac:dyDescent="0.15">
      <c r="Z38" s="1" t="s">
        <v>256</v>
      </c>
      <c r="AB38" s="1">
        <v>1957</v>
      </c>
    </row>
    <row r="39" spans="1:28" x14ac:dyDescent="0.15">
      <c r="Z39" s="1" t="s">
        <v>257</v>
      </c>
      <c r="AB39" s="1">
        <v>1958</v>
      </c>
    </row>
    <row r="40" spans="1:28" x14ac:dyDescent="0.15">
      <c r="Z40" s="1" t="s">
        <v>258</v>
      </c>
      <c r="AB40" s="1">
        <v>1959</v>
      </c>
    </row>
    <row r="41" spans="1:28" x14ac:dyDescent="0.15">
      <c r="Z41" s="1" t="s">
        <v>259</v>
      </c>
      <c r="AB41" s="1">
        <v>1960</v>
      </c>
    </row>
    <row r="42" spans="1:28" x14ac:dyDescent="0.15">
      <c r="Z42" s="1" t="s">
        <v>260</v>
      </c>
      <c r="AB42" s="1">
        <v>1961</v>
      </c>
    </row>
    <row r="43" spans="1:28" x14ac:dyDescent="0.15">
      <c r="Z43" s="1" t="s">
        <v>261</v>
      </c>
      <c r="AB43" s="1">
        <v>1962</v>
      </c>
    </row>
    <row r="44" spans="1:28" x14ac:dyDescent="0.15">
      <c r="Z44" s="1" t="s">
        <v>262</v>
      </c>
      <c r="AB44" s="1">
        <v>1963</v>
      </c>
    </row>
    <row r="45" spans="1:28" x14ac:dyDescent="0.15">
      <c r="Z45" s="1" t="s">
        <v>263</v>
      </c>
      <c r="AB45" s="1">
        <v>1964</v>
      </c>
    </row>
    <row r="46" spans="1:28" x14ac:dyDescent="0.15">
      <c r="Z46" s="1" t="s">
        <v>264</v>
      </c>
      <c r="AB46" s="1">
        <v>1965</v>
      </c>
    </row>
    <row r="47" spans="1:28" x14ac:dyDescent="0.15">
      <c r="Z47" s="1" t="s">
        <v>265</v>
      </c>
      <c r="AB47" s="1">
        <v>1966</v>
      </c>
    </row>
    <row r="48" spans="1:28" x14ac:dyDescent="0.15">
      <c r="Z48" s="1" t="s">
        <v>266</v>
      </c>
      <c r="AB48" s="1">
        <v>1967</v>
      </c>
    </row>
    <row r="49" spans="26:28" x14ac:dyDescent="0.15">
      <c r="Z49" s="1" t="s">
        <v>267</v>
      </c>
      <c r="AB49" s="1">
        <v>1968</v>
      </c>
    </row>
    <row r="50" spans="26:28" x14ac:dyDescent="0.15">
      <c r="Z50" s="1" t="s">
        <v>268</v>
      </c>
      <c r="AB50" s="1">
        <v>1969</v>
      </c>
    </row>
    <row r="51" spans="26:28" x14ac:dyDescent="0.15">
      <c r="Z51" s="1" t="s">
        <v>269</v>
      </c>
      <c r="AB51" s="1">
        <v>1970</v>
      </c>
    </row>
    <row r="52" spans="26:28" x14ac:dyDescent="0.15">
      <c r="Z52" s="1" t="s">
        <v>270</v>
      </c>
      <c r="AB52" s="1">
        <v>1971</v>
      </c>
    </row>
    <row r="53" spans="26:28" x14ac:dyDescent="0.15">
      <c r="Z53" s="1" t="s">
        <v>271</v>
      </c>
      <c r="AB53" s="1">
        <v>1972</v>
      </c>
    </row>
    <row r="54" spans="26:28" x14ac:dyDescent="0.15">
      <c r="Z54" s="1" t="s">
        <v>272</v>
      </c>
      <c r="AB54" s="1">
        <v>1973</v>
      </c>
    </row>
    <row r="55" spans="26:28" x14ac:dyDescent="0.15">
      <c r="Z55" s="1" t="s">
        <v>273</v>
      </c>
      <c r="AB55" s="1">
        <v>1974</v>
      </c>
    </row>
    <row r="56" spans="26:28" x14ac:dyDescent="0.15">
      <c r="Z56" s="1" t="s">
        <v>274</v>
      </c>
      <c r="AB56" s="1">
        <v>1975</v>
      </c>
    </row>
    <row r="57" spans="26:28" x14ac:dyDescent="0.15">
      <c r="Z57" s="1" t="s">
        <v>275</v>
      </c>
      <c r="AB57" s="1">
        <v>1976</v>
      </c>
    </row>
    <row r="58" spans="26:28" x14ac:dyDescent="0.15">
      <c r="Z58" s="1" t="s">
        <v>276</v>
      </c>
      <c r="AB58" s="1">
        <v>1977</v>
      </c>
    </row>
    <row r="59" spans="26:28" x14ac:dyDescent="0.15">
      <c r="Z59" s="1" t="s">
        <v>277</v>
      </c>
      <c r="AB59" s="1">
        <v>1978</v>
      </c>
    </row>
    <row r="60" spans="26:28" x14ac:dyDescent="0.15">
      <c r="Z60" s="1" t="s">
        <v>278</v>
      </c>
      <c r="AB60" s="1">
        <v>1979</v>
      </c>
    </row>
    <row r="61" spans="26:28" x14ac:dyDescent="0.15">
      <c r="Z61" s="1" t="s">
        <v>279</v>
      </c>
      <c r="AB61" s="1">
        <v>1980</v>
      </c>
    </row>
    <row r="62" spans="26:28" x14ac:dyDescent="0.15">
      <c r="Z62" s="1" t="s">
        <v>280</v>
      </c>
      <c r="AB62" s="1">
        <v>1981</v>
      </c>
    </row>
    <row r="63" spans="26:28" x14ac:dyDescent="0.15">
      <c r="Z63" s="1" t="s">
        <v>281</v>
      </c>
      <c r="AB63" s="1">
        <v>1982</v>
      </c>
    </row>
    <row r="64" spans="26:28" x14ac:dyDescent="0.15">
      <c r="Z64" s="1" t="s">
        <v>282</v>
      </c>
      <c r="AB64" s="1">
        <v>1983</v>
      </c>
    </row>
    <row r="65" spans="26:28" x14ac:dyDescent="0.15">
      <c r="Z65" s="1" t="s">
        <v>283</v>
      </c>
      <c r="AB65" s="1">
        <v>1984</v>
      </c>
    </row>
    <row r="66" spans="26:28" x14ac:dyDescent="0.15">
      <c r="Z66" s="1" t="s">
        <v>284</v>
      </c>
      <c r="AB66" s="1">
        <v>1985</v>
      </c>
    </row>
    <row r="67" spans="26:28" x14ac:dyDescent="0.15">
      <c r="Z67" s="1" t="s">
        <v>285</v>
      </c>
      <c r="AB67" s="1">
        <v>1986</v>
      </c>
    </row>
    <row r="68" spans="26:28" x14ac:dyDescent="0.15">
      <c r="Z68" s="1" t="s">
        <v>286</v>
      </c>
      <c r="AB68" s="1">
        <v>1987</v>
      </c>
    </row>
    <row r="69" spans="26:28" x14ac:dyDescent="0.15">
      <c r="Z69" s="1" t="s">
        <v>287</v>
      </c>
      <c r="AB69" s="1">
        <v>1988</v>
      </c>
    </row>
    <row r="70" spans="26:28" x14ac:dyDescent="0.15">
      <c r="Z70" s="1" t="s">
        <v>288</v>
      </c>
      <c r="AB70" s="1">
        <v>1989</v>
      </c>
    </row>
    <row r="71" spans="26:28" x14ac:dyDescent="0.15">
      <c r="Z71" s="1" t="s">
        <v>289</v>
      </c>
      <c r="AB71" s="1">
        <v>1990</v>
      </c>
    </row>
    <row r="72" spans="26:28" x14ac:dyDescent="0.15">
      <c r="Z72" s="1" t="s">
        <v>290</v>
      </c>
      <c r="AB72" s="1">
        <v>1991</v>
      </c>
    </row>
    <row r="73" spans="26:28" x14ac:dyDescent="0.15">
      <c r="Z73" s="1" t="s">
        <v>291</v>
      </c>
      <c r="AB73" s="1">
        <v>1992</v>
      </c>
    </row>
    <row r="74" spans="26:28" x14ac:dyDescent="0.15">
      <c r="Z74" s="1" t="s">
        <v>292</v>
      </c>
      <c r="AB74" s="1">
        <v>1993</v>
      </c>
    </row>
    <row r="75" spans="26:28" x14ac:dyDescent="0.15">
      <c r="Z75" s="1" t="s">
        <v>473</v>
      </c>
      <c r="AB75" s="1">
        <v>1994</v>
      </c>
    </row>
    <row r="76" spans="26:28" x14ac:dyDescent="0.15">
      <c r="Z76" s="1" t="s">
        <v>474</v>
      </c>
      <c r="AB76" s="1">
        <v>1995</v>
      </c>
    </row>
    <row r="77" spans="26:28" x14ac:dyDescent="0.15">
      <c r="Z77" s="1" t="s">
        <v>475</v>
      </c>
      <c r="AB77" s="1">
        <v>1996</v>
      </c>
    </row>
    <row r="78" spans="26:28" x14ac:dyDescent="0.15">
      <c r="Z78" s="1" t="s">
        <v>476</v>
      </c>
      <c r="AB78" s="1">
        <v>1997</v>
      </c>
    </row>
    <row r="79" spans="26:28" x14ac:dyDescent="0.15">
      <c r="Z79" s="1" t="s">
        <v>477</v>
      </c>
      <c r="AB79" s="1">
        <v>1998</v>
      </c>
    </row>
    <row r="80" spans="26:28" x14ac:dyDescent="0.15">
      <c r="Z80" s="1" t="s">
        <v>502</v>
      </c>
      <c r="AB80" s="1">
        <v>1999</v>
      </c>
    </row>
    <row r="81" spans="26:28" x14ac:dyDescent="0.15">
      <c r="Z81" s="1" t="s">
        <v>503</v>
      </c>
      <c r="AB81" s="1">
        <v>2000</v>
      </c>
    </row>
    <row r="82" spans="26:28" x14ac:dyDescent="0.15">
      <c r="Z82" s="1" t="s">
        <v>504</v>
      </c>
      <c r="AB82" s="1">
        <v>2001</v>
      </c>
    </row>
    <row r="83" spans="26:28" x14ac:dyDescent="0.15">
      <c r="Z83" s="1" t="s">
        <v>505</v>
      </c>
      <c r="AB83" s="1">
        <v>2002</v>
      </c>
    </row>
    <row r="84" spans="26:28" x14ac:dyDescent="0.15">
      <c r="Z84" s="1" t="s">
        <v>506</v>
      </c>
      <c r="AB84" s="1">
        <v>2003</v>
      </c>
    </row>
    <row r="85" spans="26:28" x14ac:dyDescent="0.15">
      <c r="Z85" s="1" t="s">
        <v>507</v>
      </c>
      <c r="AB85" s="1">
        <v>2004</v>
      </c>
    </row>
    <row r="86" spans="26:28" x14ac:dyDescent="0.15">
      <c r="Z86" s="1" t="s">
        <v>508</v>
      </c>
      <c r="AB86" s="1">
        <v>2005</v>
      </c>
    </row>
    <row r="87" spans="26:28" x14ac:dyDescent="0.15">
      <c r="Z87" s="1" t="s">
        <v>509</v>
      </c>
      <c r="AB87" s="1">
        <v>2006</v>
      </c>
    </row>
    <row r="88" spans="26:28" x14ac:dyDescent="0.15">
      <c r="Z88" s="1" t="s">
        <v>510</v>
      </c>
      <c r="AB88" s="1">
        <v>2007</v>
      </c>
    </row>
    <row r="89" spans="26:28" x14ac:dyDescent="0.15">
      <c r="Z89" s="1" t="s">
        <v>511</v>
      </c>
      <c r="AB89" s="1">
        <v>2008</v>
      </c>
    </row>
    <row r="90" spans="26:28" x14ac:dyDescent="0.15">
      <c r="Z90" s="1" t="s">
        <v>512</v>
      </c>
      <c r="AB90" s="1">
        <v>2009</v>
      </c>
    </row>
    <row r="91" spans="26:28" x14ac:dyDescent="0.15">
      <c r="Z91" s="1" t="s">
        <v>513</v>
      </c>
      <c r="AB91" s="1">
        <v>2010</v>
      </c>
    </row>
    <row r="92" spans="26:28" x14ac:dyDescent="0.15">
      <c r="Z92" s="1" t="s">
        <v>514</v>
      </c>
      <c r="AB92" s="1">
        <v>2011</v>
      </c>
    </row>
    <row r="93" spans="26:28" x14ac:dyDescent="0.15">
      <c r="Z93" s="1" t="s">
        <v>515</v>
      </c>
      <c r="AB93" s="1">
        <v>2012</v>
      </c>
    </row>
    <row r="94" spans="26:28" x14ac:dyDescent="0.15">
      <c r="AB94" s="1">
        <v>2013</v>
      </c>
    </row>
    <row r="95" spans="26:28" x14ac:dyDescent="0.15">
      <c r="AB95" s="1">
        <v>2014</v>
      </c>
    </row>
    <row r="96" spans="26:28" x14ac:dyDescent="0.15">
      <c r="AB96" s="1">
        <v>2015</v>
      </c>
    </row>
    <row r="97" spans="28:28" x14ac:dyDescent="0.15">
      <c r="AB97" s="1">
        <v>2016</v>
      </c>
    </row>
    <row r="98" spans="28:28" x14ac:dyDescent="0.15">
      <c r="AB98" s="1">
        <v>2017</v>
      </c>
    </row>
    <row r="99" spans="28:28" x14ac:dyDescent="0.15">
      <c r="AB99" s="1">
        <v>2018</v>
      </c>
    </row>
    <row r="100" spans="28:28" x14ac:dyDescent="0.15">
      <c r="AB100" s="1">
        <v>2019</v>
      </c>
    </row>
    <row r="101" spans="28:28" x14ac:dyDescent="0.15">
      <c r="AB101" s="1">
        <v>2020</v>
      </c>
    </row>
    <row r="102" spans="28:28" x14ac:dyDescent="0.15">
      <c r="AB102" s="1">
        <v>2021</v>
      </c>
    </row>
    <row r="103" spans="28:28" x14ac:dyDescent="0.15">
      <c r="AB103" s="1">
        <v>2022</v>
      </c>
    </row>
    <row r="104" spans="28:28" x14ac:dyDescent="0.15">
      <c r="AB104" s="1">
        <v>2023</v>
      </c>
    </row>
    <row r="105" spans="28:28" x14ac:dyDescent="0.15">
      <c r="AB105" s="1">
        <v>2024</v>
      </c>
    </row>
  </sheetData>
  <sheetProtection algorithmName="SHA-512" hashValue="wApUmT0jFCmaZDe+ilZUyistQM2u6Sd6zhYMHOUehzqv6fLH/9jQ5fF1eXubvNAofia7xMdKr1Rjjklaa6IG5w==" saltValue="XSyJMq/z+lB9x0vkofAIYw==" spinCount="100000" sheet="1" objects="1" scenarios="1" selectLockedCells="1"/>
  <mergeCells count="103">
    <mergeCell ref="K36:O36"/>
    <mergeCell ref="A31:B31"/>
    <mergeCell ref="B36:C36"/>
    <mergeCell ref="F36:H36"/>
    <mergeCell ref="P36:Q36"/>
    <mergeCell ref="I36:J36"/>
    <mergeCell ref="D36:E36"/>
    <mergeCell ref="C32:U32"/>
    <mergeCell ref="A32:B32"/>
    <mergeCell ref="P31:Q31"/>
    <mergeCell ref="C31:O31"/>
    <mergeCell ref="R31:S31"/>
    <mergeCell ref="T31:U31"/>
    <mergeCell ref="A34:U34"/>
    <mergeCell ref="A33:U33"/>
    <mergeCell ref="R30:S30"/>
    <mergeCell ref="F29:G30"/>
    <mergeCell ref="R26:U26"/>
    <mergeCell ref="R25:U25"/>
    <mergeCell ref="M29:U29"/>
    <mergeCell ref="M30:Q30"/>
    <mergeCell ref="H29:L30"/>
    <mergeCell ref="C25:D28"/>
    <mergeCell ref="E25:F28"/>
    <mergeCell ref="A29:E30"/>
    <mergeCell ref="G25:I28"/>
    <mergeCell ref="T30:U30"/>
    <mergeCell ref="B25:B28"/>
    <mergeCell ref="R24:U24"/>
    <mergeCell ref="R23:U23"/>
    <mergeCell ref="A25:A28"/>
    <mergeCell ref="P21:Q24"/>
    <mergeCell ref="G17:I20"/>
    <mergeCell ref="G21:I24"/>
    <mergeCell ref="R21:U21"/>
    <mergeCell ref="J25:O28"/>
    <mergeCell ref="P25:Q28"/>
    <mergeCell ref="R27:U27"/>
    <mergeCell ref="R28:U28"/>
    <mergeCell ref="J21:O24"/>
    <mergeCell ref="C21:D24"/>
    <mergeCell ref="C17:D20"/>
    <mergeCell ref="E21:F24"/>
    <mergeCell ref="E17:F20"/>
    <mergeCell ref="R17:U17"/>
    <mergeCell ref="A21:A24"/>
    <mergeCell ref="D8:F8"/>
    <mergeCell ref="B13:J13"/>
    <mergeCell ref="P17:Q20"/>
    <mergeCell ref="J17:O20"/>
    <mergeCell ref="B17:B20"/>
    <mergeCell ref="C12:G12"/>
    <mergeCell ref="P10:U12"/>
    <mergeCell ref="C11:G11"/>
    <mergeCell ref="C10:J10"/>
    <mergeCell ref="K10:O12"/>
    <mergeCell ref="B14:J14"/>
    <mergeCell ref="B16:J16"/>
    <mergeCell ref="K14:O14"/>
    <mergeCell ref="P14:U14"/>
    <mergeCell ref="K15:O15"/>
    <mergeCell ref="P15:U15"/>
    <mergeCell ref="B15:J15"/>
    <mergeCell ref="A10:A12"/>
    <mergeCell ref="P9:Q9"/>
    <mergeCell ref="B21:B24"/>
    <mergeCell ref="R19:U19"/>
    <mergeCell ref="R18:U18"/>
    <mergeCell ref="A17:A20"/>
    <mergeCell ref="K16:O16"/>
    <mergeCell ref="K13:O13"/>
    <mergeCell ref="R22:U22"/>
    <mergeCell ref="P13:U13"/>
    <mergeCell ref="R20:U20"/>
    <mergeCell ref="P16:U16"/>
    <mergeCell ref="H12:J12"/>
    <mergeCell ref="H11:J11"/>
    <mergeCell ref="R9:U9"/>
    <mergeCell ref="B9:O9"/>
    <mergeCell ref="A2:I2"/>
    <mergeCell ref="A4:I4"/>
    <mergeCell ref="M6:M7"/>
    <mergeCell ref="L6:L7"/>
    <mergeCell ref="G6:H8"/>
    <mergeCell ref="J6:J7"/>
    <mergeCell ref="I8:J8"/>
    <mergeCell ref="A3:U3"/>
    <mergeCell ref="I6:I7"/>
    <mergeCell ref="U6:U8"/>
    <mergeCell ref="O6:O7"/>
    <mergeCell ref="N6:N7"/>
    <mergeCell ref="B7:C7"/>
    <mergeCell ref="D7:F7"/>
    <mergeCell ref="B6:C6"/>
    <mergeCell ref="D6:F6"/>
    <mergeCell ref="A5:W5"/>
    <mergeCell ref="K6:K7"/>
    <mergeCell ref="T6:T8"/>
    <mergeCell ref="P6:Q7"/>
    <mergeCell ref="R6:S7"/>
    <mergeCell ref="P8:Q8"/>
    <mergeCell ref="R8:S8"/>
    <mergeCell ref="B8:C8"/>
  </mergeCells>
  <phoneticPr fontId="7"/>
  <dataValidations count="39">
    <dataValidation type="custom" allowBlank="1" showInputMessage="1" showErrorMessage="1" error="字数オーバー（全角１００字以内で入力お願いします）" prompt="（任意入力）_x000a_全角１００字以内で自己PRをご記入ください" sqref="C32">
      <formula1>LENB(C32)&lt;=200</formula1>
    </dataValidation>
    <dataValidation type="custom" allowBlank="1" showInputMessage="1" showErrorMessage="1" error="字数オーバー_x000a_（全角４０字以内で入力お願いします）" prompt="全角４０字以内で一言メッセージをご記入ください" sqref="C31">
      <formula1>LENB(C31)&lt;=80</formula1>
    </dataValidation>
    <dataValidation type="list" allowBlank="1" showInputMessage="1" showErrorMessage="1" prompt="する・しないを選択してください。" sqref="F29">
      <formula1>$AA$6:$AA$7</formula1>
    </dataValidation>
    <dataValidation type="list" allowBlank="1" showInputMessage="1" showErrorMessage="1" prompt="性別を選択してください" sqref="U6:U8">
      <formula1>$AA$2:$AA$3</formula1>
    </dataValidation>
    <dataValidation type="list" allowBlank="1" showInputMessage="1" showErrorMessage="1" error="直接記入はできません。_x000a_▼より選択してください" prompt="会員・非会員いずれかを選択してください" sqref="R6">
      <formula1>$AA$4:$AA$5</formula1>
    </dataValidation>
    <dataValidation type="list" allowBlank="1" showInputMessage="1" showErrorMessage="1" error="直接記入はできません。_x000a_▼より選択してください" sqref="L6:L7">
      <formula1>$AC$2:$AC$13</formula1>
    </dataValidation>
    <dataValidation allowBlank="1" showInputMessage="1" showErrorMessage="1" prompt="氏名を記入してください" sqref="D6 B6"/>
    <dataValidation allowBlank="1" showInputMessage="1" showErrorMessage="1" prompt="役職を記入してください" sqref="R9:U9"/>
    <dataValidation allowBlank="1" showInputMessage="1" showErrorMessage="1" prompt="所属する事務所名を記入してください" sqref="B9:O9"/>
    <dataValidation allowBlank="1" showInputMessage="1" showErrorMessage="1" prompt="電話番号を市外局番より_x000a_ハイフンありで記入してください" sqref="B13:J13"/>
    <dataValidation allowBlank="1" showInputMessage="1" showErrorMessage="1" prompt="(任意)FAX番号を市外局番より_x000a_ハイフンありで記入してください" sqref="P13:U13"/>
    <dataValidation allowBlank="1" showInputMessage="1" showErrorMessage="1" prompt="（任意入力）_x000a_Youtubeをご活用の方はチャンネルURL動画のURLを記入してください。" sqref="P16:U16"/>
    <dataValidation allowBlank="1" showInputMessage="1" showErrorMessage="1" prompt="E-mailを記入してください。" sqref="B14"/>
    <dataValidation allowBlank="1" showInputMessage="1" showErrorMessage="1" prompt="市町村区及び番地を記入してください。" sqref="C12:G12"/>
    <dataValidation allowBlank="1" showInputMessage="1" showErrorMessage="1" prompt="ビル名を記入してください" sqref="H12:J12"/>
    <dataValidation type="list" allowBlank="1" showInputMessage="1" showErrorMessage="1" error="直接記入はできません。_x000a_▼より選択してください" prompt="該当する資格を選択してください" sqref="B17:B28">
      <formula1>士業</formula1>
    </dataValidation>
    <dataValidation type="list" allowBlank="1" showInputMessage="1" showErrorMessage="1" error="直接記入はできません。_x000a_▼より選択してください" prompt="該当する重点取扱分野を選択してください" sqref="R17:U20">
      <formula1>INDIRECT($B$17)</formula1>
    </dataValidation>
    <dataValidation allowBlank="1" showInputMessage="1" showErrorMessage="1" prompt="最寄駅をご記入ください。_x000a_なお、２駅以上ある場合、_x000a_「Alt + Enter」で_x000a_改行のうえ、追記してください" sqref="P10:U12"/>
    <dataValidation type="custom" allowBlank="1" showInputMessage="1" showErrorMessage="1" error="半角での記入をお願いします" prompt="郵便番号を記入してください" sqref="C10:J10">
      <formula1>C10=ASC(C10)</formula1>
    </dataValidation>
    <dataValidation imeMode="hiragana" allowBlank="1" showInputMessage="1" showErrorMessage="1" prompt="登録者の_x000a_「姓」を記入してください" sqref="B8:C8"/>
    <dataValidation imeMode="hiragana" allowBlank="1" showInputMessage="1" showErrorMessage="1" prompt="登録者の_x000a_「名」を記入してください" sqref="D8:F8"/>
    <dataValidation errorStyle="warning" imeMode="halfKatakana" allowBlank="1" showInputMessage="1" showErrorMessage="1" error="カタカナのみを入力してください。" prompt="登録者の「セイ」をカタカナで記入してください" sqref="B7:C7"/>
    <dataValidation errorStyle="warning" imeMode="halfKatakana" allowBlank="1" showInputMessage="1" showErrorMessage="1" error="カタカナのみを入力してください" prompt="登録者の_x000a_「ナ」をカタカナで記入してください" sqref="D7:F7"/>
    <dataValidation allowBlank="1" showInputMessage="1" showErrorMessage="1" prompt="所属職能団体を記入してください。_x000a_（例）大阪弁護士会、近畿税理士会等" sqref="J17:O28"/>
    <dataValidation type="list" allowBlank="1" showInputMessage="1" showErrorMessage="1" error="直接記入はできません。_x000a_▼より選択してください" prompt="該当する重点取扱分野を選択してください" sqref="R21:U24">
      <formula1>INDIRECT($B$21)</formula1>
    </dataValidation>
    <dataValidation type="list" allowBlank="1" showInputMessage="1" showErrorMessage="1" error="直接記入はできません。_x000a_▼より選択してください" prompt="該当する重点取扱分野を選択してください" sqref="R25:U28">
      <formula1>INDIRECT($B$25)</formula1>
    </dataValidation>
    <dataValidation allowBlank="1" showErrorMessage="1" error="直接記入はできません。_x000a_▼より選択してください" prompt="会員・非会員いずれかを選択してください" sqref="R8:S8"/>
    <dataValidation type="custom" allowBlank="1" showErrorMessage="1" error="字数オーバー_x000a_（全角４０字以内で入力お願いします）" prompt="全角４０字以内で一言メッセージをご記入ください" sqref="T31:U31">
      <formula1>LENB(T31)&lt;=80</formula1>
    </dataValidation>
    <dataValidation type="list" allowBlank="1" error="字数オーバー_x000a_（全角４０字以内で入力お願いします）" prompt="全角４０字以内で一言メッセージをご記入ください" sqref="R31:S31">
      <formula1>"　,銀行振込,大商クーポン,振込と大商クーポン併用,その他"</formula1>
    </dataValidation>
    <dataValidation allowBlank="1" showInputMessage="1" showErrorMessage="1" prompt="(任意)事務所ウェブサイトのURLを記入してください。" sqref="B15:J15"/>
    <dataValidation allowBlank="1" showInputMessage="1" showErrorMessage="1" prompt="(任意)ブログをお持ちの方はURLを入力してください。" sqref="B16:J16"/>
    <dataValidation allowBlank="1" showInputMessage="1" showErrorMessage="1" prompt="（任意入力）_x000a_Facebookページ等お持ちの方はURLを記入してください。" sqref="P14:U14"/>
    <dataValidation allowBlank="1" showInputMessage="1" showErrorMessage="1" prompt="（任意入力）_x000a_Twitterアカウントをお持ちの方はURLまたはユーザーIDを記入してください。" sqref="P15:U15"/>
    <dataValidation type="list" allowBlank="1" showInputMessage="1" showErrorMessage="1" prompt="割引をされる方は割引額を選択してください。" sqref="R30:S30">
      <formula1>$AA$8:$AA$17</formula1>
    </dataValidation>
    <dataValidation type="list" allowBlank="1" showInputMessage="1" showErrorMessage="1" error="直接記入はできません。_x000a_▼より選択してください" prompt="資格の取得年を選択してください" sqref="E17:F28">
      <formula1>$Z$2:$Z$93</formula1>
    </dataValidation>
    <dataValidation type="list" allowBlank="1" showInputMessage="1" showErrorMessage="1" error="直接記入はできません。_x000a_▼より選択してください" sqref="J6:J7">
      <formula1>$AB$2:$AB$105</formula1>
    </dataValidation>
    <dataValidation type="list" allowBlank="1" showInputMessage="1" showErrorMessage="1" error="直接記入はできません。_x000a_▼より選択してください" sqref="N6:N7">
      <formula1>$AC$2:$AC$31</formula1>
    </dataValidation>
    <dataValidation type="list" allowBlank="1" showInputMessage="1" showErrorMessage="1" prompt="お大阪市内の方は所在区を、その他の方は府下/都道府県を選択してください。" sqref="B12">
      <formula1>$AN$2:$AN$30</formula1>
    </dataValidation>
    <dataValidation allowBlank="1" error="字数オーバー_x000a_（全角４０字以内で入力お願いします）" prompt="全角４０字以内で一言メッセージをご記入ください" sqref="P31:Q31"/>
  </dataValidations>
  <printOptions horizontalCentered="1"/>
  <pageMargins left="0.19685039370078741" right="0.19685039370078741" top="0.19685039370078741" bottom="0.11811023622047245" header="0" footer="0"/>
  <pageSetup paperSize="9" scale="96" orientation="landscape" r:id="rId1"/>
  <colBreaks count="1" manualBreakCount="1">
    <brk id="2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11"/>
  <sheetViews>
    <sheetView view="pageBreakPreview" zoomScale="87" zoomScaleNormal="90" zoomScaleSheetLayoutView="87" workbookViewId="0">
      <selection activeCell="A5" sqref="A5"/>
    </sheetView>
  </sheetViews>
  <sheetFormatPr defaultRowHeight="13.5" x14ac:dyDescent="0.15"/>
  <cols>
    <col min="1" max="3" width="9" style="1"/>
    <col min="4" max="5" width="8" style="1" customWidth="1"/>
    <col min="6" max="7" width="9" style="1"/>
    <col min="8" max="8" width="9" style="1" customWidth="1"/>
    <col min="9" max="11" width="12" style="1" customWidth="1"/>
    <col min="12" max="12" width="9" style="1"/>
    <col min="13" max="13" width="9" style="1" customWidth="1"/>
    <col min="14" max="14" width="24.25" style="1" customWidth="1"/>
    <col min="15" max="15" width="17.125" style="1" customWidth="1"/>
    <col min="16" max="16" width="11.375" style="1" customWidth="1"/>
    <col min="17" max="17" width="9" style="1"/>
    <col min="18" max="18" width="9" style="1" customWidth="1"/>
    <col min="19" max="19" width="37.875" style="1" customWidth="1"/>
    <col min="20" max="21" width="21.5" style="1" customWidth="1"/>
    <col min="22" max="22" width="37.5" style="1" customWidth="1"/>
    <col min="23" max="23" width="19.375" style="1" customWidth="1"/>
    <col min="24" max="24" width="9" style="1" customWidth="1"/>
    <col min="25" max="29" width="15.125" style="1" customWidth="1"/>
    <col min="30" max="30" width="38.75" style="1" customWidth="1"/>
    <col min="31" max="31" width="25.375" style="1" customWidth="1"/>
    <col min="32" max="32" width="32.5" style="1" customWidth="1"/>
    <col min="33" max="33" width="13.375" style="1" customWidth="1"/>
    <col min="34" max="34" width="9" style="1" customWidth="1"/>
    <col min="35" max="35" width="17.375" style="1" customWidth="1"/>
    <col min="36" max="36" width="24.25" style="1" customWidth="1"/>
    <col min="37" max="40" width="10.75" style="5" customWidth="1"/>
    <col min="41" max="41" width="3.625" style="5" customWidth="1"/>
    <col min="42" max="42" width="11.625" style="5" customWidth="1"/>
    <col min="43" max="43" width="8.375" style="5" customWidth="1"/>
    <col min="44" max="44" width="3.625" style="5" customWidth="1"/>
    <col min="45" max="45" width="9.375" style="1" customWidth="1"/>
    <col min="46" max="46" width="9" style="1"/>
    <col min="47" max="47" width="14.75" style="1" customWidth="1"/>
    <col min="48" max="48" width="9" style="1" customWidth="1"/>
    <col min="49" max="49" width="15.625" style="1" customWidth="1"/>
    <col min="50" max="53" width="10.75" style="5" customWidth="1"/>
    <col min="54" max="54" width="3.75" style="5" customWidth="1"/>
    <col min="55" max="56" width="6.875" style="5" customWidth="1"/>
    <col min="57" max="57" width="3.75" style="5" customWidth="1"/>
    <col min="58" max="58" width="8.75" style="1" customWidth="1"/>
    <col min="59" max="59" width="9" style="1"/>
    <col min="60" max="62" width="9" style="1" customWidth="1"/>
    <col min="63" max="66" width="10.75" style="5" customWidth="1"/>
    <col min="67" max="67" width="3.125" style="5" customWidth="1"/>
    <col min="68" max="68" width="7.875" style="5" customWidth="1"/>
    <col min="69" max="69" width="21.5" style="5" customWidth="1"/>
    <col min="70" max="70" width="51.25" style="5" customWidth="1"/>
    <col min="71" max="71" width="8.75" style="1" customWidth="1"/>
    <col min="72" max="73" width="9" style="1" customWidth="1"/>
    <col min="74" max="74" width="57.25" style="1" customWidth="1"/>
    <col min="75" max="75" width="21.25" style="1" customWidth="1"/>
    <col min="76" max="76" width="9" style="1"/>
    <col min="77" max="77" width="9" style="1" customWidth="1"/>
    <col min="78" max="78" width="9" style="1"/>
    <col min="79" max="80" width="9" style="1" customWidth="1"/>
    <col min="81" max="81" width="66.375" style="1" customWidth="1"/>
    <col min="82" max="84" width="9" style="1" customWidth="1"/>
    <col min="85" max="16384" width="9" style="1"/>
  </cols>
  <sheetData>
    <row r="1" spans="1:78" x14ac:dyDescent="0.15">
      <c r="A1" s="182" t="s">
        <v>162</v>
      </c>
      <c r="B1" s="6" t="s">
        <v>163</v>
      </c>
      <c r="C1" s="6" t="s">
        <v>164</v>
      </c>
      <c r="D1" s="6" t="s">
        <v>165</v>
      </c>
      <c r="E1" s="6" t="s">
        <v>166</v>
      </c>
      <c r="F1" s="6" t="s">
        <v>167</v>
      </c>
      <c r="G1" s="7" t="s">
        <v>168</v>
      </c>
      <c r="H1" s="6" t="s">
        <v>168</v>
      </c>
      <c r="I1" s="184" t="s">
        <v>553</v>
      </c>
      <c r="J1" s="186" t="s">
        <v>169</v>
      </c>
      <c r="K1" s="6" t="s">
        <v>169</v>
      </c>
      <c r="L1" s="6" t="s">
        <v>170</v>
      </c>
      <c r="M1" s="6" t="s">
        <v>171</v>
      </c>
      <c r="N1" s="6" t="s">
        <v>172</v>
      </c>
      <c r="O1" s="7" t="s">
        <v>554</v>
      </c>
      <c r="P1" s="6" t="s">
        <v>173</v>
      </c>
      <c r="Q1" s="6" t="s">
        <v>174</v>
      </c>
      <c r="R1" s="6" t="s">
        <v>175</v>
      </c>
      <c r="S1" s="6" t="s">
        <v>176</v>
      </c>
      <c r="T1" s="7" t="s">
        <v>177</v>
      </c>
      <c r="U1" s="6" t="s">
        <v>178</v>
      </c>
      <c r="V1" s="6" t="s">
        <v>179</v>
      </c>
      <c r="W1" s="6" t="s">
        <v>180</v>
      </c>
      <c r="X1" s="6" t="s">
        <v>181</v>
      </c>
      <c r="Y1" s="6" t="s">
        <v>182</v>
      </c>
      <c r="Z1" s="6" t="s">
        <v>183</v>
      </c>
      <c r="AA1" s="6" t="s">
        <v>603</v>
      </c>
      <c r="AB1" s="6" t="s">
        <v>604</v>
      </c>
      <c r="AC1" s="6" t="s">
        <v>605</v>
      </c>
      <c r="AD1" s="180" t="s">
        <v>184</v>
      </c>
      <c r="AE1" s="70" t="s">
        <v>184</v>
      </c>
      <c r="AF1" s="180" t="s">
        <v>185</v>
      </c>
      <c r="AG1" s="180" t="s">
        <v>186</v>
      </c>
      <c r="AH1" s="191" t="s">
        <v>382</v>
      </c>
      <c r="AI1" s="192"/>
      <c r="AJ1" s="192"/>
      <c r="AK1" s="193"/>
      <c r="AL1" s="188" t="s">
        <v>382</v>
      </c>
      <c r="AM1" s="189"/>
      <c r="AN1" s="189"/>
      <c r="AO1" s="190"/>
      <c r="AP1" s="73" t="s">
        <v>187</v>
      </c>
      <c r="AQ1" s="180" t="s">
        <v>188</v>
      </c>
      <c r="AR1" s="70" t="s">
        <v>188</v>
      </c>
      <c r="AS1" s="180" t="s">
        <v>189</v>
      </c>
      <c r="AT1" s="180" t="s">
        <v>190</v>
      </c>
      <c r="AU1" s="191" t="s">
        <v>383</v>
      </c>
      <c r="AV1" s="192"/>
      <c r="AW1" s="192"/>
      <c r="AX1" s="193"/>
      <c r="AY1" s="188" t="s">
        <v>385</v>
      </c>
      <c r="AZ1" s="189"/>
      <c r="BA1" s="189"/>
      <c r="BB1" s="190"/>
      <c r="BC1" s="73" t="s">
        <v>386</v>
      </c>
      <c r="BD1" s="180" t="s">
        <v>192</v>
      </c>
      <c r="BE1" s="70" t="s">
        <v>192</v>
      </c>
      <c r="BF1" s="180" t="s">
        <v>193</v>
      </c>
      <c r="BG1" s="180" t="s">
        <v>194</v>
      </c>
      <c r="BH1" s="191" t="s">
        <v>384</v>
      </c>
      <c r="BI1" s="192"/>
      <c r="BJ1" s="192"/>
      <c r="BK1" s="193"/>
      <c r="BL1" s="188" t="s">
        <v>387</v>
      </c>
      <c r="BM1" s="189"/>
      <c r="BN1" s="189"/>
      <c r="BO1" s="190"/>
      <c r="BP1" s="73" t="s">
        <v>388</v>
      </c>
      <c r="BQ1" s="80" t="s">
        <v>196</v>
      </c>
      <c r="BR1" s="70" t="s">
        <v>196</v>
      </c>
      <c r="BS1" s="70" t="s">
        <v>197</v>
      </c>
      <c r="BT1" s="70" t="s">
        <v>198</v>
      </c>
      <c r="BU1" s="180" t="s">
        <v>199</v>
      </c>
      <c r="BV1" s="70" t="s">
        <v>199</v>
      </c>
      <c r="BW1" s="180" t="s">
        <v>200</v>
      </c>
      <c r="BX1" s="180" t="s">
        <v>201</v>
      </c>
      <c r="BY1" s="180" t="s">
        <v>202</v>
      </c>
      <c r="BZ1" s="70" t="s">
        <v>203</v>
      </c>
    </row>
    <row r="2" spans="1:78" x14ac:dyDescent="0.15">
      <c r="A2" s="183"/>
      <c r="B2" s="8" t="s">
        <v>204</v>
      </c>
      <c r="C2" s="8" t="s">
        <v>205</v>
      </c>
      <c r="D2" s="8" t="s">
        <v>205</v>
      </c>
      <c r="E2" s="8" t="s">
        <v>206</v>
      </c>
      <c r="F2" s="8" t="s">
        <v>206</v>
      </c>
      <c r="G2" s="9" t="s">
        <v>207</v>
      </c>
      <c r="H2" s="8" t="s">
        <v>207</v>
      </c>
      <c r="I2" s="185"/>
      <c r="J2" s="187"/>
      <c r="K2" s="8" t="s">
        <v>208</v>
      </c>
      <c r="L2" s="8" t="s">
        <v>205</v>
      </c>
      <c r="M2" s="8" t="s">
        <v>205</v>
      </c>
      <c r="N2" s="8" t="s">
        <v>209</v>
      </c>
      <c r="O2" s="9" t="s">
        <v>205</v>
      </c>
      <c r="P2" s="8" t="s">
        <v>205</v>
      </c>
      <c r="Q2" s="8" t="s">
        <v>205</v>
      </c>
      <c r="R2" s="8" t="s">
        <v>205</v>
      </c>
      <c r="S2" s="8" t="s">
        <v>205</v>
      </c>
      <c r="T2" s="9" t="s">
        <v>204</v>
      </c>
      <c r="U2" s="8" t="s">
        <v>204</v>
      </c>
      <c r="V2" s="8" t="s">
        <v>209</v>
      </c>
      <c r="W2" s="8" t="s">
        <v>209</v>
      </c>
      <c r="X2" s="8" t="s">
        <v>210</v>
      </c>
      <c r="Y2" s="8"/>
      <c r="Z2" s="8" t="s">
        <v>210</v>
      </c>
      <c r="AA2" s="8" t="s">
        <v>210</v>
      </c>
      <c r="AB2" s="8" t="s">
        <v>210</v>
      </c>
      <c r="AC2" s="8" t="s">
        <v>210</v>
      </c>
      <c r="AD2" s="181"/>
      <c r="AE2" s="71" t="s">
        <v>211</v>
      </c>
      <c r="AF2" s="181"/>
      <c r="AG2" s="181"/>
      <c r="AH2" s="74"/>
      <c r="AI2" s="74"/>
      <c r="AJ2" s="74"/>
      <c r="AK2" s="74"/>
      <c r="AL2" s="75"/>
      <c r="AM2" s="75"/>
      <c r="AN2" s="75"/>
      <c r="AO2" s="75"/>
      <c r="AP2" s="76" t="s">
        <v>212</v>
      </c>
      <c r="AQ2" s="181"/>
      <c r="AR2" s="71" t="s">
        <v>211</v>
      </c>
      <c r="AS2" s="181"/>
      <c r="AT2" s="181"/>
      <c r="AU2" s="74"/>
      <c r="AV2" s="74"/>
      <c r="AW2" s="74"/>
      <c r="AX2" s="74"/>
      <c r="AY2" s="75"/>
      <c r="AZ2" s="75"/>
      <c r="BA2" s="75"/>
      <c r="BB2" s="75"/>
      <c r="BC2" s="76" t="s">
        <v>212</v>
      </c>
      <c r="BD2" s="181"/>
      <c r="BE2" s="71" t="s">
        <v>211</v>
      </c>
      <c r="BF2" s="181"/>
      <c r="BG2" s="181"/>
      <c r="BH2" s="74"/>
      <c r="BI2" s="74"/>
      <c r="BJ2" s="74"/>
      <c r="BK2" s="74"/>
      <c r="BL2" s="75"/>
      <c r="BM2" s="75"/>
      <c r="BN2" s="75"/>
      <c r="BO2" s="75"/>
      <c r="BP2" s="76" t="s">
        <v>212</v>
      </c>
      <c r="BQ2" s="81" t="s">
        <v>205</v>
      </c>
      <c r="BR2" s="71" t="s">
        <v>205</v>
      </c>
      <c r="BS2" s="71" t="s">
        <v>205</v>
      </c>
      <c r="BT2" s="71" t="s">
        <v>205</v>
      </c>
      <c r="BU2" s="181"/>
      <c r="BV2" s="71" t="s">
        <v>213</v>
      </c>
      <c r="BW2" s="181"/>
      <c r="BX2" s="181"/>
      <c r="BY2" s="181"/>
      <c r="BZ2" s="71" t="s">
        <v>205</v>
      </c>
    </row>
    <row r="3" spans="1:78" s="5" customFormat="1" ht="229.5" x14ac:dyDescent="0.15">
      <c r="A3" s="2">
        <f>Sheet1!F36</f>
        <v>0</v>
      </c>
      <c r="B3" s="10">
        <f>Sheet1!R8</f>
        <v>0</v>
      </c>
      <c r="C3" s="2">
        <f>Sheet1!B8</f>
        <v>0</v>
      </c>
      <c r="D3" s="2">
        <f>Sheet1!D8</f>
        <v>0</v>
      </c>
      <c r="E3" s="2">
        <f>Sheet1!B7</f>
        <v>0</v>
      </c>
      <c r="F3" s="2">
        <f>Sheet1!D7</f>
        <v>0</v>
      </c>
      <c r="G3" s="2" t="str">
        <f>Sheet1!J6&amp;"/"&amp;Sheet1!L6&amp;"/"&amp;Sheet1!N6</f>
        <v>//</v>
      </c>
      <c r="H3" s="11" t="e">
        <f>YEAR(G3)&amp;"/"&amp;MONTH(G3)&amp;"/"&amp;DAY(G3)</f>
        <v>#VALUE!</v>
      </c>
      <c r="I3" s="12" t="str">
        <f>Sheet1!M8</f>
        <v/>
      </c>
      <c r="J3" s="2">
        <f>Sheet1!U6</f>
        <v>0</v>
      </c>
      <c r="K3" s="2">
        <f>IF(J3="男",1,2)</f>
        <v>2</v>
      </c>
      <c r="L3" s="2">
        <f>Sheet1!B9</f>
        <v>0</v>
      </c>
      <c r="M3" s="2">
        <f>Sheet1!R9</f>
        <v>0</v>
      </c>
      <c r="N3" s="2">
        <f>Sheet1!C10</f>
        <v>0</v>
      </c>
      <c r="O3" s="2">
        <f>Sheet1!B12</f>
        <v>0</v>
      </c>
      <c r="P3" s="2">
        <v>27</v>
      </c>
      <c r="Q3" s="2" t="str">
        <f>O3&amp;Sheet1!C12</f>
        <v>0</v>
      </c>
      <c r="R3" s="2" t="str">
        <f>IF(Sheet1!H12=0,"",Sheet1!H12)</f>
        <v/>
      </c>
      <c r="S3" s="3" t="str">
        <f>Sheet1!P10</f>
        <v>線　駅　徒歩 分</v>
      </c>
      <c r="T3" s="10" t="str">
        <f>MID(O3,4,4)</f>
        <v/>
      </c>
      <c r="U3" s="2" t="e">
        <f>VLOOKUP(T3,A7:B36,2,FALSE)</f>
        <v>#N/A</v>
      </c>
      <c r="V3" s="2">
        <f>Sheet1!B13</f>
        <v>0</v>
      </c>
      <c r="W3" s="2">
        <f>Sheet1!P13</f>
        <v>0</v>
      </c>
      <c r="X3" s="2">
        <f>Sheet1!B14</f>
        <v>0</v>
      </c>
      <c r="Y3" s="2" t="str">
        <f>IF(OR(Sheet1!B15="http://",Sheet1!B15=""),"",Sheet1!B15)</f>
        <v/>
      </c>
      <c r="Z3" s="2" t="str">
        <f>IF(OR(Sheet1!B16="http://",Sheet1!B16=""),"",Sheet1!B16)</f>
        <v/>
      </c>
      <c r="AA3" s="2" t="str">
        <f>IF(OR(Sheet1!P14="http://",Sheet1!P14=""),"",Sheet1!P14)</f>
        <v/>
      </c>
      <c r="AB3" s="2" t="str">
        <f>IF(OR(Sheet1!P15="http://",Sheet1!P15=""),"",Sheet1!P15)</f>
        <v/>
      </c>
      <c r="AC3" s="2" t="str">
        <f>IF(OR(Sheet1!P16="http://",Sheet1!P16=""),"",Sheet1!P16)</f>
        <v/>
      </c>
      <c r="AD3" s="72">
        <f>Sheet1!B17</f>
        <v>0</v>
      </c>
      <c r="AE3" s="72" t="e">
        <f>VLOOKUP(AD3,$G$8:$H$17,2,FALSE)</f>
        <v>#N/A</v>
      </c>
      <c r="AF3" s="72">
        <f>Sheet1!E17</f>
        <v>0</v>
      </c>
      <c r="AG3" s="72">
        <f>Sheet1!J17</f>
        <v>0</v>
      </c>
      <c r="AH3" s="72">
        <f>Sheet1!$R17</f>
        <v>0</v>
      </c>
      <c r="AI3" s="72">
        <f>Sheet1!$R18</f>
        <v>0</v>
      </c>
      <c r="AJ3" s="72">
        <f>Sheet1!$R19</f>
        <v>0</v>
      </c>
      <c r="AK3" s="72">
        <f>Sheet1!$R20</f>
        <v>0</v>
      </c>
      <c r="AL3" s="72">
        <f>VLOOKUP(AH3,$J$6:$K$111,2,FALSE)</f>
        <v>0</v>
      </c>
      <c r="AM3" s="72">
        <f>VLOOKUP(AI3,$J$6:$K$111,2,FALSE)</f>
        <v>0</v>
      </c>
      <c r="AN3" s="72">
        <f>VLOOKUP(AJ3,$J$6:$K$111,2,FALSE)</f>
        <v>0</v>
      </c>
      <c r="AO3" s="72">
        <f>VLOOKUP(AK3,$J$6:$K$111,2,FALSE)</f>
        <v>0</v>
      </c>
      <c r="AP3" s="77" t="str">
        <f>SUBSTITUTE(SUBSTITUTE(AL3&amp;"#"&amp;AM3&amp;"#"&amp;AN3&amp;"#"&amp;AO3,"#0",""),"0#","")</f>
        <v>0</v>
      </c>
      <c r="AQ3" s="72">
        <f>Sheet1!B21</f>
        <v>0</v>
      </c>
      <c r="AR3" s="72" t="e">
        <f>VLOOKUP(AQ3,$G$8:$H$17,2,FALSE)</f>
        <v>#N/A</v>
      </c>
      <c r="AS3" s="72">
        <f>Sheet1!E21</f>
        <v>0</v>
      </c>
      <c r="AT3" s="72">
        <f>Sheet1!J21</f>
        <v>0</v>
      </c>
      <c r="AU3" s="72">
        <f>Sheet1!$R21</f>
        <v>0</v>
      </c>
      <c r="AV3" s="72">
        <f>Sheet1!$R22</f>
        <v>0</v>
      </c>
      <c r="AW3" s="72">
        <f>Sheet1!$R23</f>
        <v>0</v>
      </c>
      <c r="AX3" s="72">
        <f>Sheet1!$R24</f>
        <v>0</v>
      </c>
      <c r="AY3" s="72" t="e">
        <f>VLOOKUP(AU3,$J$7:$K$111,2,FALSE)</f>
        <v>#N/A</v>
      </c>
      <c r="AZ3" s="72" t="e">
        <f>VLOOKUP(AV3,$J$7:$K$111,2,FALSE)</f>
        <v>#N/A</v>
      </c>
      <c r="BA3" s="72">
        <f>VLOOKUP(AW3,$J$6:$K$111,2,FALSE)</f>
        <v>0</v>
      </c>
      <c r="BB3" s="72">
        <f>VLOOKUP(AX3,$J$6:$K$111,2,FALSE)</f>
        <v>0</v>
      </c>
      <c r="BC3" s="77" t="e">
        <f>SUBSTITUTE(SUBSTITUTE(AY3&amp;"#"&amp;AZ3&amp;"#"&amp;BA3&amp;"#"&amp;BB3,"#0",""),"0#","")</f>
        <v>#N/A</v>
      </c>
      <c r="BD3" s="72">
        <f>Sheet1!B25</f>
        <v>0</v>
      </c>
      <c r="BE3" s="72" t="e">
        <f>VLOOKUP(BD3,$G$8:$H$17,2,FALSE)</f>
        <v>#N/A</v>
      </c>
      <c r="BF3" s="72">
        <f>Sheet1!E25</f>
        <v>0</v>
      </c>
      <c r="BG3" s="72">
        <f>Sheet1!J25</f>
        <v>0</v>
      </c>
      <c r="BH3" s="72">
        <f>Sheet1!$R25</f>
        <v>0</v>
      </c>
      <c r="BI3" s="72">
        <f>Sheet1!$R26</f>
        <v>0</v>
      </c>
      <c r="BJ3" s="72">
        <f>Sheet1!$R27</f>
        <v>0</v>
      </c>
      <c r="BK3" s="72">
        <f>Sheet1!$R28</f>
        <v>0</v>
      </c>
      <c r="BL3" s="72" t="e">
        <f>VLOOKUP(BH3,$J$7:$K$111,2,FALSE)</f>
        <v>#N/A</v>
      </c>
      <c r="BM3" s="72" t="e">
        <f>VLOOKUP(BI3,$J$7:$K$111,2,FALSE)</f>
        <v>#N/A</v>
      </c>
      <c r="BN3" s="72" t="e">
        <f>VLOOKUP(BJ3,$J$7:$K$111,2,FALSE)</f>
        <v>#N/A</v>
      </c>
      <c r="BO3" s="72" t="e">
        <f>VLOOKUP(BK3,$J$7:$K$111,2,FALSE)</f>
        <v>#N/A</v>
      </c>
      <c r="BP3" s="77" t="e">
        <f>SUBSTITUTE(SUBSTITUTE(BL3&amp;"#"&amp;BM3&amp;"#"&amp;BN3&amp;"#"&amp;BO3,"#0",""),"0#","")</f>
        <v>#N/A</v>
      </c>
      <c r="BQ3" s="78" t="str">
        <f>AD3&amp;"（取得年："&amp;DBCS(AF3)&amp;"　所属職能団体："&amp;AG3&amp;"）/"&amp;AQ3&amp;"（取得年："&amp;DBCS(AS3)&amp;"　所属職能団体："&amp;AT3&amp;"）/"&amp;BD3&amp;"（取得年："&amp;DBCS(BF3)&amp;"　所属職能団体："&amp;BG3&amp;"）"</f>
        <v>0（取得年：０　所属職能団体：0）/0（取得年：０　所属職能団体：0）/0（取得年：０　所属職能団体：0）</v>
      </c>
      <c r="BR3" s="78" t="str">
        <f>SUBSTITUTE(SUBSTITUTE(BQ3,"/",CHAR(10)),"0（取得年：０　所属職能団体：0）","")</f>
        <v xml:space="preserve">
</v>
      </c>
      <c r="BS3" s="78">
        <f>Sheet1!C31</f>
        <v>0</v>
      </c>
      <c r="BT3" s="78" t="str">
        <f>IF(Sheet1!C32=0,"",Sheet1!C32)</f>
        <v/>
      </c>
      <c r="BU3" s="72">
        <f>Sheet1!F29</f>
        <v>0</v>
      </c>
      <c r="BV3" s="72">
        <f>IF(BU3="する",1,0)</f>
        <v>0</v>
      </c>
      <c r="BW3" s="79" t="str">
        <f>IF(Sheet1!R30=0,"",Sheet1!R30)</f>
        <v/>
      </c>
      <c r="BX3" s="72" t="s">
        <v>214</v>
      </c>
      <c r="BY3" s="72" t="s">
        <v>215</v>
      </c>
      <c r="BZ3" s="78" t="str">
        <f>BX3&amp;BW3&amp;BY3</f>
        <v xml:space="preserve">相談主が大阪商工会議所会員の場合、初回３０分相談料から円割引き
（割引後の相談料等は士業へ直接お問い合わせください。）
</v>
      </c>
    </row>
    <row r="6" spans="1:78" x14ac:dyDescent="0.15">
      <c r="J6" s="1">
        <v>0</v>
      </c>
    </row>
    <row r="7" spans="1:78" x14ac:dyDescent="0.15">
      <c r="A7" s="5" t="s">
        <v>293</v>
      </c>
      <c r="B7" s="5" t="s">
        <v>294</v>
      </c>
      <c r="C7" s="5"/>
      <c r="D7" s="5" t="s">
        <v>372</v>
      </c>
      <c r="E7" s="5" t="s">
        <v>371</v>
      </c>
      <c r="F7" s="5"/>
      <c r="G7" s="5" t="s">
        <v>380</v>
      </c>
      <c r="H7" s="5" t="s">
        <v>381</v>
      </c>
      <c r="I7" s="5"/>
      <c r="J7" s="2" t="s">
        <v>19</v>
      </c>
      <c r="K7" s="13"/>
      <c r="L7" s="13"/>
      <c r="M7" s="13"/>
      <c r="N7" s="13"/>
      <c r="O7" s="13"/>
      <c r="P7" s="13"/>
      <c r="Q7" s="5"/>
      <c r="R7" s="5"/>
      <c r="S7" s="5"/>
      <c r="T7" s="5"/>
      <c r="U7" s="5"/>
      <c r="V7" s="5"/>
      <c r="W7" s="5"/>
      <c r="X7" s="5"/>
      <c r="Y7" s="5"/>
      <c r="Z7" s="5"/>
      <c r="AA7" s="5"/>
      <c r="AB7" s="5"/>
      <c r="AC7" s="5"/>
      <c r="AD7" s="5"/>
    </row>
    <row r="8" spans="1:78" x14ac:dyDescent="0.15">
      <c r="A8" s="5" t="s">
        <v>295</v>
      </c>
      <c r="B8" s="5">
        <v>1</v>
      </c>
      <c r="C8" s="5"/>
      <c r="D8" s="5" t="s">
        <v>115</v>
      </c>
      <c r="E8" s="5" t="s">
        <v>324</v>
      </c>
      <c r="F8" s="5"/>
      <c r="G8" s="4" t="s">
        <v>373</v>
      </c>
      <c r="H8" s="5">
        <v>1</v>
      </c>
      <c r="I8" s="5"/>
      <c r="J8" s="14" t="s">
        <v>588</v>
      </c>
      <c r="K8" s="13">
        <v>1</v>
      </c>
      <c r="L8" s="13"/>
      <c r="M8" s="13"/>
      <c r="N8" s="13"/>
      <c r="O8" s="13"/>
      <c r="P8" s="13"/>
      <c r="Q8" s="5"/>
      <c r="R8" s="5"/>
      <c r="S8" s="5"/>
      <c r="T8" s="5"/>
      <c r="U8" s="5"/>
      <c r="V8" s="5"/>
      <c r="W8" s="5"/>
      <c r="X8" s="5"/>
      <c r="Y8" s="5"/>
      <c r="Z8" s="5"/>
      <c r="AA8" s="5"/>
      <c r="AB8" s="5"/>
      <c r="AC8" s="5"/>
      <c r="AD8" s="5"/>
    </row>
    <row r="9" spans="1:78" x14ac:dyDescent="0.15">
      <c r="A9" s="5" t="s">
        <v>296</v>
      </c>
      <c r="B9" s="5">
        <v>2</v>
      </c>
      <c r="C9" s="5"/>
      <c r="D9" s="5" t="s">
        <v>116</v>
      </c>
      <c r="E9" s="5" t="s">
        <v>325</v>
      </c>
      <c r="F9" s="5"/>
      <c r="G9" s="4" t="s">
        <v>374</v>
      </c>
      <c r="H9" s="5">
        <v>2</v>
      </c>
      <c r="I9" s="5"/>
      <c r="J9" s="15" t="s">
        <v>590</v>
      </c>
      <c r="K9" s="13">
        <v>2</v>
      </c>
      <c r="L9" s="13"/>
      <c r="M9" s="13"/>
      <c r="N9" s="13"/>
      <c r="O9" s="13"/>
      <c r="P9" s="13"/>
      <c r="Q9" s="5"/>
      <c r="R9" s="5"/>
      <c r="S9" s="5"/>
      <c r="T9" s="5"/>
      <c r="U9" s="5"/>
      <c r="V9" s="5"/>
      <c r="W9" s="5"/>
      <c r="X9" s="5"/>
      <c r="Y9" s="5"/>
      <c r="Z9" s="5"/>
      <c r="AA9" s="5"/>
      <c r="AB9" s="5"/>
      <c r="AC9" s="5"/>
      <c r="AD9" s="5"/>
    </row>
    <row r="10" spans="1:78" x14ac:dyDescent="0.15">
      <c r="A10" s="5" t="s">
        <v>297</v>
      </c>
      <c r="B10" s="5">
        <v>3</v>
      </c>
      <c r="C10" s="5"/>
      <c r="D10" s="5" t="s">
        <v>117</v>
      </c>
      <c r="E10" s="5" t="s">
        <v>326</v>
      </c>
      <c r="F10" s="5"/>
      <c r="G10" s="4" t="s">
        <v>375</v>
      </c>
      <c r="H10" s="5">
        <v>3</v>
      </c>
      <c r="I10" s="5"/>
      <c r="J10" s="14" t="s">
        <v>36</v>
      </c>
      <c r="K10" s="13">
        <v>3</v>
      </c>
      <c r="L10" s="13"/>
      <c r="M10" s="13"/>
      <c r="N10" s="13"/>
      <c r="O10" s="13"/>
      <c r="P10" s="13"/>
      <c r="Q10" s="5"/>
      <c r="R10" s="5"/>
      <c r="S10" s="5"/>
      <c r="T10" s="5"/>
      <c r="U10" s="5"/>
      <c r="V10" s="5"/>
      <c r="W10" s="5"/>
      <c r="X10" s="5"/>
      <c r="Y10" s="5"/>
      <c r="Z10" s="5"/>
      <c r="AA10" s="5"/>
      <c r="AB10" s="5"/>
      <c r="AC10" s="5"/>
      <c r="AD10" s="5"/>
    </row>
    <row r="11" spans="1:78" x14ac:dyDescent="0.15">
      <c r="A11" s="5" t="s">
        <v>298</v>
      </c>
      <c r="B11" s="5">
        <v>4</v>
      </c>
      <c r="C11" s="5"/>
      <c r="D11" s="5" t="s">
        <v>118</v>
      </c>
      <c r="E11" s="5" t="s">
        <v>327</v>
      </c>
      <c r="F11" s="5"/>
      <c r="G11" s="4" t="s">
        <v>376</v>
      </c>
      <c r="H11" s="5">
        <v>4</v>
      </c>
      <c r="I11" s="5"/>
      <c r="J11" s="16" t="s">
        <v>43</v>
      </c>
      <c r="K11" s="13">
        <v>4</v>
      </c>
      <c r="L11" s="13"/>
      <c r="M11" s="13"/>
      <c r="N11" s="13"/>
      <c r="O11" s="13"/>
      <c r="P11" s="13"/>
      <c r="Q11" s="5"/>
      <c r="R11" s="5"/>
      <c r="S11" s="5"/>
      <c r="T11" s="5"/>
      <c r="U11" s="5"/>
      <c r="V11" s="5"/>
      <c r="W11" s="5"/>
      <c r="X11" s="5"/>
      <c r="Y11" s="5"/>
      <c r="Z11" s="5"/>
      <c r="AA11" s="5"/>
      <c r="AB11" s="5"/>
      <c r="AC11" s="5"/>
      <c r="AD11" s="5"/>
    </row>
    <row r="12" spans="1:78" x14ac:dyDescent="0.15">
      <c r="A12" s="5" t="s">
        <v>299</v>
      </c>
      <c r="B12" s="5">
        <v>5</v>
      </c>
      <c r="C12" s="5"/>
      <c r="D12" s="5" t="s">
        <v>119</v>
      </c>
      <c r="E12" s="5" t="s">
        <v>328</v>
      </c>
      <c r="F12" s="5"/>
      <c r="G12" s="4" t="s">
        <v>377</v>
      </c>
      <c r="H12" s="5">
        <v>5</v>
      </c>
      <c r="I12" s="5"/>
      <c r="J12" s="14" t="s">
        <v>50</v>
      </c>
      <c r="K12" s="13">
        <v>5</v>
      </c>
      <c r="L12" s="13"/>
      <c r="M12" s="13"/>
      <c r="N12" s="13"/>
      <c r="O12" s="13"/>
      <c r="P12" s="13"/>
      <c r="Q12" s="5"/>
      <c r="R12" s="5"/>
      <c r="S12" s="5"/>
      <c r="T12" s="5"/>
      <c r="U12" s="5"/>
      <c r="V12" s="5"/>
      <c r="W12" s="5"/>
      <c r="X12" s="5"/>
      <c r="Y12" s="5"/>
      <c r="Z12" s="5"/>
      <c r="AA12" s="5"/>
      <c r="AB12" s="5"/>
      <c r="AC12" s="5"/>
      <c r="AD12" s="5"/>
    </row>
    <row r="13" spans="1:78" x14ac:dyDescent="0.15">
      <c r="A13" s="5" t="s">
        <v>300</v>
      </c>
      <c r="B13" s="5">
        <v>6</v>
      </c>
      <c r="C13" s="5"/>
      <c r="D13" s="5" t="s">
        <v>120</v>
      </c>
      <c r="E13" s="5" t="s">
        <v>329</v>
      </c>
      <c r="F13" s="5"/>
      <c r="G13" s="54" t="s">
        <v>560</v>
      </c>
      <c r="H13" s="5">
        <v>6</v>
      </c>
      <c r="I13" s="5"/>
      <c r="J13" s="14" t="s">
        <v>56</v>
      </c>
      <c r="K13" s="13">
        <v>6</v>
      </c>
      <c r="L13" s="13"/>
      <c r="M13" s="13"/>
      <c r="N13" s="13"/>
      <c r="O13" s="13"/>
      <c r="P13" s="13"/>
      <c r="Q13" s="5"/>
      <c r="R13" s="5"/>
      <c r="S13" s="5"/>
      <c r="T13" s="5"/>
      <c r="U13" s="5"/>
      <c r="V13" s="5"/>
      <c r="W13" s="5"/>
      <c r="X13" s="5"/>
      <c r="Y13" s="5"/>
      <c r="Z13" s="5"/>
      <c r="AA13" s="5"/>
      <c r="AB13" s="5"/>
      <c r="AC13" s="5"/>
      <c r="AD13" s="5"/>
    </row>
    <row r="14" spans="1:78" x14ac:dyDescent="0.15">
      <c r="A14" s="5" t="s">
        <v>301</v>
      </c>
      <c r="B14" s="5">
        <v>7</v>
      </c>
      <c r="C14" s="5"/>
      <c r="D14" s="5" t="s">
        <v>121</v>
      </c>
      <c r="E14" s="5" t="s">
        <v>330</v>
      </c>
      <c r="F14" s="5"/>
      <c r="G14" s="5" t="s">
        <v>555</v>
      </c>
      <c r="H14" s="5">
        <v>7</v>
      </c>
      <c r="I14" s="5"/>
      <c r="J14" s="14" t="s">
        <v>108</v>
      </c>
      <c r="K14" s="13">
        <v>7</v>
      </c>
      <c r="L14" s="13"/>
      <c r="M14" s="13"/>
      <c r="N14" s="13"/>
      <c r="O14" s="13"/>
      <c r="P14" s="13"/>
      <c r="Q14" s="5"/>
      <c r="R14" s="5"/>
      <c r="S14" s="5"/>
      <c r="T14" s="5"/>
      <c r="U14" s="5"/>
      <c r="V14" s="5"/>
      <c r="W14" s="5"/>
      <c r="X14" s="5"/>
      <c r="Y14" s="5"/>
      <c r="Z14" s="5"/>
      <c r="AA14" s="5"/>
      <c r="AB14" s="5"/>
      <c r="AC14" s="5"/>
      <c r="AD14" s="5"/>
    </row>
    <row r="15" spans="1:78" x14ac:dyDescent="0.15">
      <c r="A15" s="5" t="s">
        <v>302</v>
      </c>
      <c r="B15" s="5">
        <v>8</v>
      </c>
      <c r="C15" s="5"/>
      <c r="D15" s="5" t="s">
        <v>122</v>
      </c>
      <c r="E15" s="5" t="s">
        <v>331</v>
      </c>
      <c r="F15" s="5"/>
      <c r="G15" s="5" t="s">
        <v>490</v>
      </c>
      <c r="H15" s="5">
        <v>8</v>
      </c>
      <c r="I15" s="5"/>
      <c r="J15" s="14" t="s">
        <v>591</v>
      </c>
      <c r="K15" s="13">
        <v>8</v>
      </c>
      <c r="L15" s="13"/>
      <c r="M15" s="13"/>
      <c r="N15" s="13"/>
      <c r="O15" s="13"/>
      <c r="P15" s="17"/>
      <c r="Q15" s="5"/>
      <c r="R15" s="5"/>
      <c r="S15" s="5"/>
      <c r="T15" s="5"/>
      <c r="U15" s="5"/>
      <c r="V15" s="5"/>
      <c r="W15" s="5"/>
      <c r="X15" s="5"/>
      <c r="Y15" s="5"/>
      <c r="Z15" s="5"/>
      <c r="AA15" s="5"/>
      <c r="AB15" s="5"/>
      <c r="AC15" s="5"/>
      <c r="AD15" s="5"/>
    </row>
    <row r="16" spans="1:78" x14ac:dyDescent="0.15">
      <c r="A16" s="5" t="s">
        <v>303</v>
      </c>
      <c r="B16" s="5">
        <v>9</v>
      </c>
      <c r="C16" s="5"/>
      <c r="D16" s="5" t="s">
        <v>123</v>
      </c>
      <c r="E16" s="5" t="s">
        <v>332</v>
      </c>
      <c r="F16" s="5"/>
      <c r="G16" s="4" t="s">
        <v>378</v>
      </c>
      <c r="H16" s="5">
        <v>9</v>
      </c>
      <c r="I16" s="5"/>
      <c r="J16" s="16" t="s">
        <v>72</v>
      </c>
      <c r="K16" s="13">
        <v>9</v>
      </c>
      <c r="L16" s="13"/>
      <c r="M16" s="13"/>
      <c r="N16" s="13"/>
      <c r="O16" s="13"/>
      <c r="P16" s="18"/>
      <c r="Q16" s="5"/>
      <c r="R16" s="5"/>
      <c r="S16" s="5"/>
      <c r="T16" s="5"/>
      <c r="U16" s="5"/>
      <c r="V16" s="5"/>
      <c r="W16" s="5"/>
      <c r="X16" s="5"/>
      <c r="Y16" s="5"/>
      <c r="Z16" s="5"/>
      <c r="AA16" s="5"/>
      <c r="AB16" s="5"/>
      <c r="AC16" s="5"/>
      <c r="AD16" s="5"/>
    </row>
    <row r="17" spans="1:30" x14ac:dyDescent="0.15">
      <c r="A17" s="5" t="s">
        <v>304</v>
      </c>
      <c r="B17" s="5">
        <v>10</v>
      </c>
      <c r="C17" s="5"/>
      <c r="D17" s="5" t="s">
        <v>124</v>
      </c>
      <c r="E17" s="5" t="s">
        <v>333</v>
      </c>
      <c r="F17" s="5"/>
      <c r="G17" s="4" t="s">
        <v>379</v>
      </c>
      <c r="H17" s="5">
        <v>10</v>
      </c>
      <c r="I17" s="5"/>
      <c r="J17" s="19" t="s">
        <v>77</v>
      </c>
      <c r="K17" s="13">
        <v>10</v>
      </c>
      <c r="L17" s="17"/>
      <c r="M17" s="13"/>
      <c r="N17" s="13"/>
      <c r="O17" s="13"/>
      <c r="P17" s="18"/>
      <c r="Q17" s="5"/>
      <c r="R17" s="5"/>
      <c r="S17" s="5"/>
      <c r="T17" s="5"/>
      <c r="U17" s="5"/>
      <c r="V17" s="5"/>
      <c r="W17" s="5"/>
      <c r="X17" s="5"/>
      <c r="Y17" s="5"/>
      <c r="Z17" s="5"/>
      <c r="AA17" s="5"/>
      <c r="AB17" s="5"/>
      <c r="AC17" s="5"/>
      <c r="AD17" s="5"/>
    </row>
    <row r="18" spans="1:30" x14ac:dyDescent="0.15">
      <c r="A18" s="5" t="s">
        <v>305</v>
      </c>
      <c r="B18" s="5">
        <v>11</v>
      </c>
      <c r="C18" s="5"/>
      <c r="D18" s="5" t="s">
        <v>125</v>
      </c>
      <c r="E18" s="5" t="s">
        <v>334</v>
      </c>
      <c r="F18" s="5"/>
      <c r="G18" s="5"/>
      <c r="H18" s="5"/>
      <c r="I18" s="5"/>
      <c r="J18" s="16" t="s">
        <v>81</v>
      </c>
      <c r="K18" s="13">
        <v>11</v>
      </c>
      <c r="L18" s="17"/>
      <c r="M18" s="13"/>
      <c r="N18" s="13"/>
      <c r="O18" s="13"/>
      <c r="P18" s="18"/>
      <c r="Q18" s="5"/>
      <c r="R18" s="5"/>
      <c r="S18" s="5"/>
      <c r="T18" s="5"/>
      <c r="U18" s="5"/>
      <c r="V18" s="5"/>
      <c r="W18" s="5"/>
      <c r="X18" s="5"/>
      <c r="Y18" s="5"/>
      <c r="Z18" s="5"/>
      <c r="AA18" s="5"/>
      <c r="AB18" s="5"/>
      <c r="AC18" s="5"/>
      <c r="AD18" s="5"/>
    </row>
    <row r="19" spans="1:30" x14ac:dyDescent="0.15">
      <c r="A19" s="5" t="s">
        <v>306</v>
      </c>
      <c r="B19" s="5">
        <v>12</v>
      </c>
      <c r="C19" s="5"/>
      <c r="D19" s="5" t="s">
        <v>126</v>
      </c>
      <c r="E19" s="5" t="s">
        <v>335</v>
      </c>
      <c r="F19" s="5"/>
      <c r="G19" s="5"/>
      <c r="H19" s="5"/>
      <c r="I19" s="5"/>
      <c r="J19" s="14" t="s">
        <v>85</v>
      </c>
      <c r="K19" s="13">
        <v>12</v>
      </c>
      <c r="L19" s="17"/>
      <c r="M19" s="13"/>
      <c r="N19" s="13"/>
      <c r="O19" s="13"/>
      <c r="P19" s="18"/>
      <c r="Q19" s="5"/>
      <c r="R19" s="5"/>
      <c r="S19" s="5"/>
      <c r="T19" s="5"/>
      <c r="U19" s="5"/>
      <c r="V19" s="5"/>
      <c r="W19" s="5"/>
      <c r="X19" s="5"/>
      <c r="Y19" s="5"/>
      <c r="Z19" s="5"/>
      <c r="AA19" s="5"/>
      <c r="AB19" s="5"/>
      <c r="AC19" s="5"/>
      <c r="AD19" s="5"/>
    </row>
    <row r="20" spans="1:30" x14ac:dyDescent="0.15">
      <c r="A20" s="5" t="s">
        <v>307</v>
      </c>
      <c r="B20" s="5">
        <v>13</v>
      </c>
      <c r="C20" s="5"/>
      <c r="D20" s="5" t="s">
        <v>127</v>
      </c>
      <c r="E20" s="5" t="s">
        <v>336</v>
      </c>
      <c r="F20" s="5"/>
      <c r="G20" s="5"/>
      <c r="H20" s="5"/>
      <c r="I20" s="5"/>
      <c r="J20" s="2" t="s">
        <v>561</v>
      </c>
      <c r="K20" s="18"/>
      <c r="L20" s="18"/>
      <c r="M20" s="13"/>
      <c r="N20" s="13"/>
      <c r="O20" s="13"/>
      <c r="P20" s="18"/>
      <c r="Q20" s="5"/>
      <c r="R20" s="5"/>
      <c r="S20" s="5"/>
      <c r="T20" s="5"/>
      <c r="U20" s="5"/>
      <c r="V20" s="5"/>
      <c r="W20" s="5"/>
      <c r="X20" s="5"/>
      <c r="Y20" s="5"/>
      <c r="Z20" s="5"/>
      <c r="AA20" s="5"/>
      <c r="AB20" s="5"/>
      <c r="AC20" s="5"/>
      <c r="AD20" s="5"/>
    </row>
    <row r="21" spans="1:30" x14ac:dyDescent="0.15">
      <c r="A21" s="5" t="s">
        <v>308</v>
      </c>
      <c r="B21" s="5">
        <v>14</v>
      </c>
      <c r="C21" s="5"/>
      <c r="D21" s="5" t="s">
        <v>128</v>
      </c>
      <c r="E21" s="5" t="s">
        <v>337</v>
      </c>
      <c r="F21" s="5"/>
      <c r="G21" s="5"/>
      <c r="H21" s="5"/>
      <c r="I21" s="5"/>
      <c r="J21" s="14" t="s">
        <v>601</v>
      </c>
      <c r="K21" s="18">
        <v>1</v>
      </c>
      <c r="L21" s="18"/>
      <c r="M21" s="13"/>
      <c r="N21" s="13"/>
      <c r="O21" s="13"/>
      <c r="P21" s="18"/>
      <c r="Q21" s="5"/>
      <c r="R21" s="5"/>
      <c r="S21" s="5"/>
      <c r="T21" s="5"/>
      <c r="U21" s="5"/>
      <c r="V21" s="5"/>
      <c r="W21" s="5"/>
      <c r="X21" s="5"/>
      <c r="Y21" s="5"/>
      <c r="Z21" s="5"/>
      <c r="AA21" s="5"/>
      <c r="AB21" s="5"/>
      <c r="AC21" s="5"/>
      <c r="AD21" s="5"/>
    </row>
    <row r="22" spans="1:30" x14ac:dyDescent="0.15">
      <c r="A22" s="5" t="s">
        <v>309</v>
      </c>
      <c r="B22" s="5">
        <v>15</v>
      </c>
      <c r="C22" s="5"/>
      <c r="D22" s="5" t="s">
        <v>129</v>
      </c>
      <c r="E22" s="5" t="s">
        <v>338</v>
      </c>
      <c r="F22" s="5"/>
      <c r="G22" s="5"/>
      <c r="H22" s="5"/>
      <c r="I22" s="5"/>
      <c r="J22" s="20" t="s">
        <v>602</v>
      </c>
      <c r="K22" s="18">
        <v>2</v>
      </c>
      <c r="L22" s="18"/>
      <c r="M22" s="13"/>
      <c r="N22" s="13"/>
      <c r="O22" s="13"/>
      <c r="P22" s="18"/>
      <c r="Q22" s="5"/>
      <c r="R22" s="5"/>
      <c r="S22" s="5"/>
      <c r="T22" s="5"/>
      <c r="U22" s="5"/>
      <c r="V22" s="5"/>
      <c r="W22" s="5"/>
      <c r="X22" s="5"/>
      <c r="Y22" s="5"/>
      <c r="Z22" s="5"/>
      <c r="AA22" s="5"/>
      <c r="AB22" s="5"/>
      <c r="AC22" s="5"/>
      <c r="AD22" s="5"/>
    </row>
    <row r="23" spans="1:30" x14ac:dyDescent="0.15">
      <c r="A23" s="5" t="s">
        <v>310</v>
      </c>
      <c r="B23" s="5">
        <v>16</v>
      </c>
      <c r="C23" s="5"/>
      <c r="D23" s="5" t="s">
        <v>130</v>
      </c>
      <c r="E23" s="5" t="s">
        <v>339</v>
      </c>
      <c r="F23" s="5"/>
      <c r="G23" s="5"/>
      <c r="H23" s="5"/>
      <c r="I23" s="5"/>
      <c r="J23" s="14" t="s">
        <v>609</v>
      </c>
      <c r="K23" s="18">
        <v>3</v>
      </c>
      <c r="L23" s="18"/>
      <c r="M23" s="18"/>
      <c r="N23" s="18"/>
      <c r="O23" s="13"/>
      <c r="P23" s="18"/>
      <c r="Q23" s="5"/>
      <c r="R23" s="5"/>
      <c r="S23" s="5"/>
      <c r="T23" s="5"/>
      <c r="U23" s="5"/>
      <c r="V23" s="5"/>
      <c r="W23" s="5"/>
      <c r="X23" s="5"/>
      <c r="Y23" s="5"/>
      <c r="Z23" s="5"/>
      <c r="AA23" s="5"/>
      <c r="AB23" s="5"/>
      <c r="AC23" s="5"/>
      <c r="AD23" s="5"/>
    </row>
    <row r="24" spans="1:30" x14ac:dyDescent="0.15">
      <c r="A24" s="5" t="s">
        <v>311</v>
      </c>
      <c r="B24" s="5">
        <v>17</v>
      </c>
      <c r="C24" s="5"/>
      <c r="D24" s="5" t="s">
        <v>131</v>
      </c>
      <c r="E24" s="5" t="s">
        <v>340</v>
      </c>
      <c r="F24" s="5"/>
      <c r="G24" s="5"/>
      <c r="H24" s="5"/>
      <c r="I24" s="5"/>
      <c r="J24" s="14" t="s">
        <v>610</v>
      </c>
      <c r="K24" s="18">
        <v>4</v>
      </c>
      <c r="L24" s="18"/>
      <c r="M24" s="18"/>
      <c r="N24" s="18"/>
      <c r="O24" s="13"/>
      <c r="P24" s="18"/>
      <c r="Q24" s="5"/>
      <c r="R24" s="5"/>
      <c r="S24" s="5"/>
      <c r="T24" s="5"/>
      <c r="U24" s="5"/>
      <c r="V24" s="5"/>
      <c r="W24" s="5"/>
      <c r="X24" s="5"/>
      <c r="Y24" s="5"/>
      <c r="Z24" s="5"/>
      <c r="AA24" s="5"/>
      <c r="AB24" s="5"/>
      <c r="AC24" s="5"/>
      <c r="AD24" s="5"/>
    </row>
    <row r="25" spans="1:30" x14ac:dyDescent="0.15">
      <c r="A25" s="5" t="s">
        <v>312</v>
      </c>
      <c r="B25" s="5">
        <v>18</v>
      </c>
      <c r="C25" s="5"/>
      <c r="D25" s="5" t="s">
        <v>132</v>
      </c>
      <c r="E25" s="5" t="s">
        <v>341</v>
      </c>
      <c r="F25" s="5"/>
      <c r="G25" s="5"/>
      <c r="H25" s="5"/>
      <c r="I25" s="5"/>
      <c r="J25" s="14" t="s">
        <v>611</v>
      </c>
      <c r="K25" s="18">
        <v>5</v>
      </c>
      <c r="L25" s="18"/>
      <c r="M25" s="18"/>
      <c r="N25" s="18"/>
      <c r="O25" s="13"/>
      <c r="P25" s="18"/>
      <c r="Q25" s="5"/>
      <c r="R25" s="5"/>
      <c r="S25" s="5"/>
      <c r="T25" s="5"/>
      <c r="U25" s="5"/>
      <c r="V25" s="5"/>
      <c r="W25" s="5"/>
      <c r="X25" s="5"/>
      <c r="Y25" s="5"/>
      <c r="Z25" s="5"/>
      <c r="AA25" s="5"/>
      <c r="AB25" s="5"/>
      <c r="AC25" s="5"/>
      <c r="AD25" s="5"/>
    </row>
    <row r="26" spans="1:30" x14ac:dyDescent="0.15">
      <c r="A26" s="5" t="s">
        <v>313</v>
      </c>
      <c r="B26" s="5">
        <v>19</v>
      </c>
      <c r="C26" s="5"/>
      <c r="D26" s="5" t="s">
        <v>133</v>
      </c>
      <c r="E26" s="5" t="s">
        <v>342</v>
      </c>
      <c r="F26" s="5"/>
      <c r="G26" s="5"/>
      <c r="H26" s="5"/>
      <c r="I26" s="5"/>
      <c r="J26" s="14" t="s">
        <v>612</v>
      </c>
      <c r="K26" s="18">
        <v>6</v>
      </c>
      <c r="L26" s="18"/>
      <c r="M26" s="18"/>
      <c r="N26" s="18"/>
      <c r="O26" s="13"/>
      <c r="P26" s="18"/>
      <c r="Q26" s="5"/>
      <c r="R26" s="5"/>
      <c r="S26" s="5"/>
      <c r="T26" s="5"/>
      <c r="U26" s="5"/>
      <c r="V26" s="5"/>
      <c r="W26" s="5"/>
      <c r="X26" s="5"/>
      <c r="Y26" s="5"/>
      <c r="Z26" s="5"/>
      <c r="AA26" s="5"/>
      <c r="AB26" s="5"/>
      <c r="AC26" s="5"/>
      <c r="AD26" s="5"/>
    </row>
    <row r="27" spans="1:30" x14ac:dyDescent="0.15">
      <c r="A27" s="5" t="s">
        <v>314</v>
      </c>
      <c r="B27" s="5">
        <v>20</v>
      </c>
      <c r="C27" s="5"/>
      <c r="D27" s="5" t="s">
        <v>134</v>
      </c>
      <c r="E27" s="5" t="s">
        <v>343</v>
      </c>
      <c r="F27" s="5"/>
      <c r="G27" s="5"/>
      <c r="H27" s="5"/>
      <c r="I27" s="5"/>
      <c r="J27" s="14" t="s">
        <v>613</v>
      </c>
      <c r="K27" s="18">
        <v>7</v>
      </c>
      <c r="L27" s="18"/>
      <c r="M27" s="18"/>
      <c r="N27" s="18"/>
      <c r="O27" s="18"/>
      <c r="P27" s="18"/>
      <c r="Q27" s="5"/>
      <c r="R27" s="5"/>
      <c r="S27" s="5"/>
      <c r="T27" s="5"/>
      <c r="U27" s="5"/>
      <c r="V27" s="5"/>
      <c r="W27" s="5"/>
      <c r="X27" s="5"/>
      <c r="Y27" s="5"/>
      <c r="Z27" s="5"/>
      <c r="AA27" s="5"/>
      <c r="AB27" s="5"/>
      <c r="AC27" s="5"/>
      <c r="AD27" s="5"/>
    </row>
    <row r="28" spans="1:30" x14ac:dyDescent="0.15">
      <c r="A28" s="5" t="s">
        <v>315</v>
      </c>
      <c r="B28" s="5">
        <v>21</v>
      </c>
      <c r="C28" s="5"/>
      <c r="D28" s="5" t="s">
        <v>135</v>
      </c>
      <c r="E28" s="5" t="s">
        <v>344</v>
      </c>
      <c r="F28" s="5"/>
      <c r="G28" s="5"/>
      <c r="H28" s="5"/>
      <c r="I28" s="5"/>
      <c r="J28" s="2" t="s">
        <v>21</v>
      </c>
      <c r="K28" s="18"/>
      <c r="L28" s="18"/>
      <c r="M28" s="18"/>
      <c r="N28" s="18"/>
      <c r="O28" s="18"/>
      <c r="P28" s="18"/>
      <c r="Q28" s="5"/>
      <c r="R28" s="5"/>
      <c r="S28" s="5"/>
      <c r="T28" s="5"/>
      <c r="U28" s="5"/>
      <c r="V28" s="5"/>
      <c r="W28" s="5"/>
      <c r="X28" s="5"/>
      <c r="Y28" s="5"/>
      <c r="Z28" s="5"/>
      <c r="AA28" s="5"/>
      <c r="AB28" s="5"/>
      <c r="AC28" s="5"/>
      <c r="AD28" s="5"/>
    </row>
    <row r="29" spans="1:30" x14ac:dyDescent="0.15">
      <c r="A29" s="5" t="s">
        <v>316</v>
      </c>
      <c r="B29" s="5">
        <v>22</v>
      </c>
      <c r="C29" s="5"/>
      <c r="D29" s="5" t="s">
        <v>136</v>
      </c>
      <c r="E29" s="5" t="s">
        <v>345</v>
      </c>
      <c r="F29" s="5"/>
      <c r="G29" s="5"/>
      <c r="H29" s="5"/>
      <c r="I29" s="5"/>
      <c r="J29" s="21" t="s">
        <v>109</v>
      </c>
      <c r="K29" s="18">
        <v>1</v>
      </c>
      <c r="L29" s="18"/>
      <c r="M29" s="18"/>
      <c r="N29" s="18"/>
      <c r="O29" s="18"/>
      <c r="P29" s="18"/>
      <c r="Q29" s="5"/>
      <c r="R29" s="5"/>
      <c r="S29" s="5"/>
      <c r="T29" s="5"/>
      <c r="U29" s="5"/>
      <c r="V29" s="5"/>
      <c r="W29" s="5"/>
      <c r="X29" s="5"/>
      <c r="Y29" s="5"/>
      <c r="Z29" s="5"/>
      <c r="AA29" s="5"/>
      <c r="AB29" s="5"/>
      <c r="AC29" s="5"/>
      <c r="AD29" s="5"/>
    </row>
    <row r="30" spans="1:30" x14ac:dyDescent="0.15">
      <c r="A30" s="5" t="s">
        <v>317</v>
      </c>
      <c r="B30" s="5">
        <v>23</v>
      </c>
      <c r="C30" s="5"/>
      <c r="D30" s="5" t="s">
        <v>137</v>
      </c>
      <c r="E30" s="5" t="s">
        <v>346</v>
      </c>
      <c r="F30" s="5"/>
      <c r="G30" s="5"/>
      <c r="H30" s="5"/>
      <c r="I30" s="5"/>
      <c r="J30" s="14" t="s">
        <v>614</v>
      </c>
      <c r="K30" s="18">
        <v>2</v>
      </c>
      <c r="L30" s="18"/>
      <c r="M30" s="18"/>
      <c r="N30" s="18"/>
      <c r="O30" s="18"/>
      <c r="P30" s="18"/>
      <c r="Q30" s="5"/>
      <c r="R30" s="5"/>
      <c r="S30" s="5"/>
      <c r="T30" s="5"/>
      <c r="U30" s="5"/>
      <c r="V30" s="5"/>
      <c r="W30" s="5"/>
      <c r="X30" s="5"/>
      <c r="Y30" s="5"/>
      <c r="Z30" s="5"/>
      <c r="AA30" s="5"/>
      <c r="AB30" s="5"/>
      <c r="AC30" s="5"/>
      <c r="AD30" s="5"/>
    </row>
    <row r="31" spans="1:30" x14ac:dyDescent="0.15">
      <c r="A31" s="5" t="s">
        <v>318</v>
      </c>
      <c r="B31" s="5">
        <v>24</v>
      </c>
      <c r="C31" s="5"/>
      <c r="D31" s="5" t="s">
        <v>138</v>
      </c>
      <c r="E31" s="5" t="s">
        <v>347</v>
      </c>
      <c r="F31" s="5"/>
      <c r="G31" s="5"/>
      <c r="H31" s="5"/>
      <c r="I31" s="5"/>
      <c r="J31" s="14" t="s">
        <v>38</v>
      </c>
      <c r="K31" s="18">
        <v>3</v>
      </c>
      <c r="L31" s="18"/>
      <c r="M31" s="18"/>
      <c r="N31" s="18"/>
      <c r="O31" s="18"/>
      <c r="P31" s="18"/>
      <c r="Q31" s="5"/>
      <c r="R31" s="5"/>
      <c r="S31" s="5"/>
      <c r="T31" s="5"/>
      <c r="U31" s="5"/>
      <c r="V31" s="5"/>
      <c r="W31" s="5"/>
      <c r="X31" s="5"/>
      <c r="Y31" s="5"/>
      <c r="Z31" s="5"/>
      <c r="AA31" s="5"/>
      <c r="AB31" s="5"/>
      <c r="AC31" s="5"/>
      <c r="AD31" s="5"/>
    </row>
    <row r="32" spans="1:30" x14ac:dyDescent="0.15">
      <c r="A32" s="5" t="s">
        <v>319</v>
      </c>
      <c r="B32" s="5">
        <v>25</v>
      </c>
      <c r="C32" s="5"/>
      <c r="D32" s="5" t="s">
        <v>139</v>
      </c>
      <c r="E32" s="5" t="s">
        <v>348</v>
      </c>
      <c r="F32" s="5"/>
      <c r="G32" s="5"/>
      <c r="H32" s="5"/>
      <c r="I32" s="5"/>
      <c r="J32" s="21" t="s">
        <v>45</v>
      </c>
      <c r="K32" s="18">
        <v>4</v>
      </c>
      <c r="L32" s="18"/>
      <c r="M32" s="18"/>
      <c r="N32" s="18"/>
      <c r="O32" s="18"/>
      <c r="P32" s="18"/>
      <c r="Q32" s="5"/>
      <c r="R32" s="5"/>
      <c r="S32" s="5"/>
      <c r="T32" s="5"/>
      <c r="U32" s="5"/>
      <c r="V32" s="5"/>
      <c r="W32" s="5"/>
      <c r="X32" s="5"/>
      <c r="Y32" s="5"/>
      <c r="Z32" s="5"/>
      <c r="AA32" s="5"/>
      <c r="AB32" s="5"/>
      <c r="AC32" s="5"/>
      <c r="AD32" s="5"/>
    </row>
    <row r="33" spans="1:30" x14ac:dyDescent="0.15">
      <c r="A33" s="5" t="s">
        <v>320</v>
      </c>
      <c r="B33" s="5">
        <v>26</v>
      </c>
      <c r="C33" s="5"/>
      <c r="D33" s="5" t="s">
        <v>140</v>
      </c>
      <c r="E33" s="5" t="s">
        <v>349</v>
      </c>
      <c r="F33" s="5"/>
      <c r="G33" s="5"/>
      <c r="H33" s="5"/>
      <c r="I33" s="5"/>
      <c r="J33" s="14" t="s">
        <v>111</v>
      </c>
      <c r="K33" s="18">
        <v>5</v>
      </c>
      <c r="L33" s="18"/>
      <c r="M33" s="18"/>
      <c r="N33" s="18"/>
      <c r="O33" s="18"/>
      <c r="P33" s="18"/>
      <c r="Q33" s="5"/>
      <c r="R33" s="5"/>
      <c r="S33" s="5"/>
      <c r="T33" s="5"/>
      <c r="U33" s="5"/>
      <c r="V33" s="5"/>
      <c r="W33" s="5"/>
      <c r="X33" s="5"/>
      <c r="Y33" s="5"/>
      <c r="Z33" s="5"/>
      <c r="AA33" s="5"/>
      <c r="AB33" s="5"/>
      <c r="AC33" s="5"/>
      <c r="AD33" s="5"/>
    </row>
    <row r="34" spans="1:30" x14ac:dyDescent="0.15">
      <c r="A34" s="5" t="s">
        <v>321</v>
      </c>
      <c r="B34" s="5">
        <v>27</v>
      </c>
      <c r="C34" s="5"/>
      <c r="D34" s="5" t="s">
        <v>141</v>
      </c>
      <c r="E34" s="5" t="s">
        <v>350</v>
      </c>
      <c r="F34" s="5"/>
      <c r="G34" s="5"/>
      <c r="H34" s="5"/>
      <c r="I34" s="5"/>
      <c r="J34" s="14" t="s">
        <v>615</v>
      </c>
      <c r="K34" s="18">
        <v>6</v>
      </c>
      <c r="L34" s="18"/>
      <c r="M34" s="18"/>
      <c r="N34" s="18"/>
      <c r="O34" s="18"/>
      <c r="P34" s="18"/>
      <c r="Q34" s="5"/>
      <c r="R34" s="5"/>
      <c r="S34" s="5"/>
      <c r="T34" s="5"/>
      <c r="U34" s="5"/>
      <c r="V34" s="5"/>
      <c r="W34" s="5"/>
      <c r="X34" s="5"/>
      <c r="Y34" s="5"/>
      <c r="Z34" s="5"/>
      <c r="AA34" s="5"/>
      <c r="AB34" s="5"/>
      <c r="AC34" s="5"/>
      <c r="AD34" s="5"/>
    </row>
    <row r="35" spans="1:30" x14ac:dyDescent="0.15">
      <c r="A35" s="5" t="s">
        <v>322</v>
      </c>
      <c r="B35" s="5">
        <v>28</v>
      </c>
      <c r="C35" s="5"/>
      <c r="D35" s="5" t="s">
        <v>142</v>
      </c>
      <c r="E35" s="5" t="s">
        <v>351</v>
      </c>
      <c r="F35" s="5"/>
      <c r="G35" s="5"/>
      <c r="H35" s="5"/>
      <c r="I35" s="5"/>
      <c r="J35" s="14" t="s">
        <v>112</v>
      </c>
      <c r="K35" s="18">
        <v>7</v>
      </c>
      <c r="L35" s="18"/>
      <c r="M35" s="18"/>
      <c r="N35" s="18"/>
      <c r="O35" s="18"/>
      <c r="P35" s="18"/>
      <c r="Q35" s="5"/>
      <c r="R35" s="5"/>
      <c r="S35" s="5"/>
      <c r="T35" s="5"/>
      <c r="U35" s="5"/>
      <c r="V35" s="5"/>
      <c r="W35" s="5"/>
      <c r="X35" s="5"/>
      <c r="Y35" s="5"/>
      <c r="Z35" s="5"/>
      <c r="AA35" s="5"/>
      <c r="AB35" s="5"/>
      <c r="AC35" s="5"/>
      <c r="AD35" s="5"/>
    </row>
    <row r="36" spans="1:30" x14ac:dyDescent="0.15">
      <c r="A36" s="5" t="s">
        <v>323</v>
      </c>
      <c r="B36" s="5">
        <v>29</v>
      </c>
      <c r="C36" s="5"/>
      <c r="D36" s="5" t="s">
        <v>143</v>
      </c>
      <c r="E36" s="5" t="s">
        <v>352</v>
      </c>
      <c r="F36" s="5"/>
      <c r="G36" s="5"/>
      <c r="H36" s="5"/>
      <c r="I36" s="5"/>
      <c r="J36" s="14" t="s">
        <v>616</v>
      </c>
      <c r="K36" s="18">
        <v>8</v>
      </c>
      <c r="L36" s="18"/>
      <c r="M36" s="18"/>
      <c r="N36" s="18"/>
      <c r="O36" s="18"/>
      <c r="P36" s="18"/>
      <c r="Q36" s="5"/>
      <c r="R36" s="5"/>
      <c r="S36" s="5"/>
      <c r="T36" s="5"/>
      <c r="U36" s="5"/>
      <c r="V36" s="5"/>
      <c r="W36" s="5"/>
      <c r="X36" s="5"/>
      <c r="Y36" s="5"/>
      <c r="Z36" s="5"/>
      <c r="AA36" s="5"/>
      <c r="AB36" s="5"/>
      <c r="AC36" s="5"/>
      <c r="AD36" s="5"/>
    </row>
    <row r="37" spans="1:30" x14ac:dyDescent="0.15">
      <c r="A37" s="5"/>
      <c r="B37" s="5"/>
      <c r="C37" s="5"/>
      <c r="D37" s="5" t="s">
        <v>144</v>
      </c>
      <c r="E37" s="5" t="s">
        <v>353</v>
      </c>
      <c r="F37" s="5"/>
      <c r="G37" s="5"/>
      <c r="H37" s="5"/>
      <c r="I37" s="5"/>
      <c r="J37" s="14" t="s">
        <v>73</v>
      </c>
      <c r="K37" s="18">
        <v>9</v>
      </c>
      <c r="L37" s="18"/>
      <c r="M37" s="18"/>
      <c r="N37" s="18"/>
      <c r="O37" s="18"/>
      <c r="P37" s="18"/>
      <c r="Q37" s="5"/>
      <c r="R37" s="5"/>
      <c r="S37" s="5"/>
      <c r="T37" s="5"/>
      <c r="U37" s="5"/>
      <c r="V37" s="5"/>
      <c r="W37" s="5"/>
      <c r="X37" s="5"/>
      <c r="Y37" s="5"/>
      <c r="Z37" s="5"/>
      <c r="AA37" s="5"/>
      <c r="AB37" s="5"/>
      <c r="AC37" s="5"/>
      <c r="AD37" s="5"/>
    </row>
    <row r="38" spans="1:30" x14ac:dyDescent="0.15">
      <c r="A38" s="5"/>
      <c r="B38" s="5"/>
      <c r="C38" s="5"/>
      <c r="D38" s="5" t="s">
        <v>145</v>
      </c>
      <c r="E38" s="5" t="s">
        <v>354</v>
      </c>
      <c r="F38" s="5"/>
      <c r="G38" s="5"/>
      <c r="H38" s="5"/>
      <c r="I38" s="5"/>
      <c r="J38" s="2" t="s">
        <v>22</v>
      </c>
      <c r="K38" s="18"/>
      <c r="L38" s="18"/>
      <c r="M38" s="18"/>
      <c r="N38" s="18"/>
      <c r="O38" s="18"/>
      <c r="P38" s="18"/>
      <c r="Q38" s="5"/>
      <c r="R38" s="5"/>
      <c r="S38" s="5"/>
      <c r="T38" s="5"/>
      <c r="U38" s="5"/>
      <c r="V38" s="5"/>
      <c r="W38" s="5"/>
      <c r="X38" s="5"/>
      <c r="Y38" s="5"/>
      <c r="Z38" s="5"/>
      <c r="AA38" s="5"/>
      <c r="AB38" s="5"/>
      <c r="AC38" s="5"/>
      <c r="AD38" s="5"/>
    </row>
    <row r="39" spans="1:30" x14ac:dyDescent="0.15">
      <c r="A39" s="5"/>
      <c r="B39" s="5"/>
      <c r="C39" s="5"/>
      <c r="D39" s="5" t="s">
        <v>146</v>
      </c>
      <c r="E39" s="5" t="s">
        <v>355</v>
      </c>
      <c r="F39" s="5"/>
      <c r="G39" s="5"/>
      <c r="H39" s="5"/>
      <c r="I39" s="5"/>
      <c r="J39" s="14" t="s">
        <v>617</v>
      </c>
      <c r="K39" s="18">
        <v>1</v>
      </c>
      <c r="L39" s="18"/>
      <c r="M39" s="18"/>
      <c r="N39" s="18"/>
      <c r="O39" s="18"/>
      <c r="P39" s="18"/>
      <c r="Q39" s="5"/>
      <c r="R39" s="5"/>
      <c r="S39" s="5"/>
      <c r="T39" s="5"/>
      <c r="U39" s="5"/>
      <c r="V39" s="5"/>
      <c r="W39" s="5"/>
      <c r="X39" s="5"/>
      <c r="Y39" s="5"/>
      <c r="Z39" s="5"/>
      <c r="AA39" s="5"/>
      <c r="AB39" s="5"/>
      <c r="AC39" s="5"/>
      <c r="AD39" s="5"/>
    </row>
    <row r="40" spans="1:30" x14ac:dyDescent="0.15">
      <c r="A40" s="5"/>
      <c r="B40" s="5"/>
      <c r="C40" s="5"/>
      <c r="D40" s="5" t="s">
        <v>147</v>
      </c>
      <c r="E40" s="5" t="s">
        <v>356</v>
      </c>
      <c r="F40" s="5"/>
      <c r="G40" s="5"/>
      <c r="H40" s="5"/>
      <c r="I40" s="5"/>
      <c r="J40" s="22" t="s">
        <v>618</v>
      </c>
      <c r="K40" s="18">
        <v>2</v>
      </c>
      <c r="L40" s="18"/>
      <c r="M40" s="18"/>
      <c r="N40" s="18"/>
      <c r="O40" s="18"/>
      <c r="P40" s="18"/>
      <c r="Q40" s="5"/>
      <c r="R40" s="5"/>
      <c r="S40" s="5"/>
      <c r="T40" s="5"/>
      <c r="U40" s="5"/>
      <c r="V40" s="5"/>
      <c r="W40" s="5"/>
      <c r="X40" s="5"/>
      <c r="Y40" s="5"/>
      <c r="Z40" s="5"/>
      <c r="AA40" s="5"/>
      <c r="AB40" s="5"/>
      <c r="AC40" s="5"/>
      <c r="AD40" s="5"/>
    </row>
    <row r="41" spans="1:30" x14ac:dyDescent="0.15">
      <c r="A41" s="5"/>
      <c r="B41" s="5"/>
      <c r="C41" s="5"/>
      <c r="D41" s="5" t="s">
        <v>148</v>
      </c>
      <c r="E41" s="5" t="s">
        <v>357</v>
      </c>
      <c r="F41" s="5"/>
      <c r="G41" s="5"/>
      <c r="H41" s="5"/>
      <c r="I41" s="5"/>
      <c r="J41" s="14" t="s">
        <v>619</v>
      </c>
      <c r="K41" s="18">
        <v>3</v>
      </c>
      <c r="L41" s="18"/>
      <c r="M41" s="18"/>
      <c r="N41" s="18"/>
      <c r="O41" s="18"/>
      <c r="P41" s="18"/>
      <c r="Q41" s="5"/>
      <c r="R41" s="5"/>
      <c r="S41" s="5"/>
      <c r="T41" s="5"/>
      <c r="U41" s="5"/>
      <c r="V41" s="5"/>
      <c r="W41" s="5"/>
      <c r="X41" s="5"/>
      <c r="Y41" s="5"/>
      <c r="Z41" s="5"/>
      <c r="AA41" s="5"/>
      <c r="AB41" s="5"/>
      <c r="AC41" s="5"/>
      <c r="AD41" s="5"/>
    </row>
    <row r="42" spans="1:30" x14ac:dyDescent="0.15">
      <c r="A42" s="5"/>
      <c r="B42" s="5"/>
      <c r="C42" s="5"/>
      <c r="D42" s="5" t="s">
        <v>149</v>
      </c>
      <c r="E42" s="5" t="s">
        <v>358</v>
      </c>
      <c r="F42" s="5"/>
      <c r="G42" s="5"/>
      <c r="H42" s="5"/>
      <c r="I42" s="5"/>
      <c r="J42" s="14" t="s">
        <v>620</v>
      </c>
      <c r="K42" s="18">
        <v>4</v>
      </c>
      <c r="L42" s="18"/>
      <c r="M42" s="18"/>
      <c r="N42" s="18"/>
      <c r="O42" s="18"/>
      <c r="P42" s="18"/>
      <c r="Q42" s="5"/>
      <c r="R42" s="5"/>
      <c r="S42" s="5"/>
      <c r="T42" s="5"/>
      <c r="U42" s="5"/>
      <c r="V42" s="5"/>
      <c r="W42" s="5"/>
      <c r="X42" s="5"/>
      <c r="Y42" s="5"/>
      <c r="Z42" s="5"/>
      <c r="AA42" s="5"/>
      <c r="AB42" s="5"/>
      <c r="AC42" s="5"/>
      <c r="AD42" s="5"/>
    </row>
    <row r="43" spans="1:30" x14ac:dyDescent="0.15">
      <c r="A43" s="5"/>
      <c r="B43" s="5"/>
      <c r="C43" s="5"/>
      <c r="D43" s="5" t="s">
        <v>150</v>
      </c>
      <c r="E43" s="5" t="s">
        <v>359</v>
      </c>
      <c r="F43" s="5"/>
      <c r="G43" s="5"/>
      <c r="H43" s="5"/>
      <c r="I43" s="5"/>
      <c r="J43" s="20" t="s">
        <v>621</v>
      </c>
      <c r="K43" s="18">
        <v>5</v>
      </c>
      <c r="L43" s="18"/>
      <c r="M43" s="18"/>
      <c r="N43" s="18"/>
      <c r="O43" s="18"/>
      <c r="P43" s="18"/>
      <c r="Q43" s="5"/>
      <c r="R43" s="5"/>
      <c r="S43" s="5"/>
      <c r="T43" s="5"/>
      <c r="U43" s="5"/>
      <c r="V43" s="5"/>
      <c r="W43" s="5"/>
      <c r="X43" s="5"/>
      <c r="Y43" s="5"/>
      <c r="Z43" s="5"/>
      <c r="AA43" s="5"/>
      <c r="AB43" s="5"/>
      <c r="AC43" s="5"/>
      <c r="AD43" s="5"/>
    </row>
    <row r="44" spans="1:30" x14ac:dyDescent="0.15">
      <c r="A44" s="5"/>
      <c r="B44" s="5"/>
      <c r="C44" s="5"/>
      <c r="D44" s="5" t="s">
        <v>151</v>
      </c>
      <c r="E44" s="5" t="s">
        <v>360</v>
      </c>
      <c r="F44" s="5"/>
      <c r="G44" s="5"/>
      <c r="H44" s="5"/>
      <c r="I44" s="5"/>
      <c r="J44" s="14" t="s">
        <v>622</v>
      </c>
      <c r="K44" s="18">
        <v>6</v>
      </c>
      <c r="L44" s="18"/>
      <c r="M44" s="18"/>
      <c r="N44" s="18"/>
      <c r="O44" s="18"/>
      <c r="P44" s="18"/>
      <c r="Q44" s="5"/>
      <c r="R44" s="5"/>
      <c r="S44" s="5"/>
      <c r="T44" s="5"/>
      <c r="U44" s="5"/>
      <c r="V44" s="5"/>
      <c r="W44" s="5"/>
      <c r="X44" s="5"/>
      <c r="Y44" s="5"/>
      <c r="Z44" s="5"/>
      <c r="AA44" s="5"/>
      <c r="AB44" s="5"/>
      <c r="AC44" s="5"/>
      <c r="AD44" s="5"/>
    </row>
    <row r="45" spans="1:30" x14ac:dyDescent="0.15">
      <c r="A45" s="5"/>
      <c r="B45" s="5"/>
      <c r="C45" s="5"/>
      <c r="D45" s="5" t="s">
        <v>152</v>
      </c>
      <c r="E45" s="5" t="s">
        <v>361</v>
      </c>
      <c r="F45" s="5"/>
      <c r="G45" s="5"/>
      <c r="H45" s="5"/>
      <c r="I45" s="5"/>
      <c r="J45" s="14" t="s">
        <v>623</v>
      </c>
      <c r="K45" s="18">
        <v>7</v>
      </c>
      <c r="L45" s="18"/>
      <c r="M45" s="18"/>
      <c r="N45" s="18"/>
      <c r="O45" s="18"/>
      <c r="P45" s="18"/>
      <c r="Q45" s="5"/>
      <c r="R45" s="5"/>
      <c r="S45" s="5"/>
      <c r="T45" s="5"/>
      <c r="U45" s="5"/>
      <c r="V45" s="5"/>
      <c r="W45" s="5"/>
      <c r="X45" s="5"/>
      <c r="Y45" s="5"/>
      <c r="Z45" s="5"/>
      <c r="AA45" s="5"/>
      <c r="AB45" s="5"/>
      <c r="AC45" s="5"/>
      <c r="AD45" s="5"/>
    </row>
    <row r="46" spans="1:30" x14ac:dyDescent="0.15">
      <c r="A46" s="5"/>
      <c r="B46" s="5"/>
      <c r="C46" s="5"/>
      <c r="D46" s="5" t="s">
        <v>153</v>
      </c>
      <c r="E46" s="5" t="s">
        <v>362</v>
      </c>
      <c r="F46" s="5"/>
      <c r="G46" s="5"/>
      <c r="H46" s="5"/>
      <c r="I46" s="5"/>
      <c r="J46" s="14" t="s">
        <v>624</v>
      </c>
      <c r="K46" s="18">
        <v>8</v>
      </c>
      <c r="L46" s="18"/>
      <c r="M46" s="18"/>
      <c r="N46" s="18"/>
      <c r="O46" s="18"/>
      <c r="P46" s="18"/>
      <c r="Q46" s="5"/>
      <c r="R46" s="5"/>
      <c r="S46" s="5"/>
      <c r="T46" s="5"/>
      <c r="U46" s="5"/>
      <c r="V46" s="5"/>
      <c r="W46" s="5"/>
      <c r="X46" s="5"/>
      <c r="Y46" s="5"/>
      <c r="Z46" s="5"/>
      <c r="AA46" s="5"/>
      <c r="AB46" s="5"/>
      <c r="AC46" s="5"/>
      <c r="AD46" s="5"/>
    </row>
    <row r="47" spans="1:30" x14ac:dyDescent="0.15">
      <c r="A47" s="5"/>
      <c r="B47" s="5"/>
      <c r="C47" s="5"/>
      <c r="D47" s="5" t="s">
        <v>154</v>
      </c>
      <c r="E47" s="5" t="s">
        <v>363</v>
      </c>
      <c r="F47" s="5"/>
      <c r="G47" s="5"/>
      <c r="H47" s="5"/>
      <c r="I47" s="5"/>
      <c r="J47" s="14" t="s">
        <v>606</v>
      </c>
      <c r="K47" s="18">
        <v>9</v>
      </c>
      <c r="L47" s="18"/>
      <c r="M47" s="18"/>
      <c r="N47" s="18"/>
      <c r="O47" s="18"/>
      <c r="P47" s="18"/>
      <c r="Q47" s="5"/>
      <c r="R47" s="5"/>
      <c r="S47" s="5"/>
      <c r="T47" s="5"/>
      <c r="U47" s="5"/>
      <c r="V47" s="5"/>
      <c r="W47" s="5"/>
      <c r="X47" s="5"/>
      <c r="Y47" s="5"/>
      <c r="Z47" s="5"/>
      <c r="AA47" s="5"/>
      <c r="AB47" s="5"/>
      <c r="AC47" s="5"/>
      <c r="AD47" s="5"/>
    </row>
    <row r="48" spans="1:30" x14ac:dyDescent="0.15">
      <c r="A48" s="5"/>
      <c r="B48" s="5"/>
      <c r="C48" s="5"/>
      <c r="D48" s="5" t="s">
        <v>155</v>
      </c>
      <c r="E48" s="5" t="s">
        <v>364</v>
      </c>
      <c r="F48" s="5"/>
      <c r="G48" s="5"/>
      <c r="H48" s="5"/>
      <c r="I48" s="5"/>
      <c r="J48" s="14" t="s">
        <v>607</v>
      </c>
      <c r="K48" s="18">
        <v>10</v>
      </c>
      <c r="L48" s="18"/>
      <c r="M48" s="18"/>
      <c r="N48" s="18"/>
      <c r="O48" s="18"/>
      <c r="P48" s="18"/>
      <c r="Q48" s="5"/>
      <c r="R48" s="5"/>
      <c r="S48" s="5"/>
      <c r="T48" s="5"/>
      <c r="U48" s="5"/>
      <c r="V48" s="5"/>
      <c r="W48" s="5"/>
      <c r="X48" s="5"/>
      <c r="Y48" s="5"/>
      <c r="Z48" s="5"/>
      <c r="AA48" s="5"/>
      <c r="AB48" s="5"/>
      <c r="AC48" s="5"/>
      <c r="AD48" s="5"/>
    </row>
    <row r="49" spans="1:30" x14ac:dyDescent="0.15">
      <c r="A49" s="5"/>
      <c r="B49" s="5"/>
      <c r="C49" s="5"/>
      <c r="D49" s="5" t="s">
        <v>156</v>
      </c>
      <c r="E49" s="5" t="s">
        <v>365</v>
      </c>
      <c r="F49" s="5"/>
      <c r="G49" s="5"/>
      <c r="H49" s="5"/>
      <c r="I49" s="5"/>
      <c r="J49" s="14" t="s">
        <v>625</v>
      </c>
      <c r="K49" s="18">
        <v>11</v>
      </c>
      <c r="L49" s="18"/>
      <c r="M49" s="18"/>
      <c r="N49" s="18"/>
      <c r="O49" s="18"/>
      <c r="P49" s="18"/>
      <c r="Q49" s="5"/>
      <c r="R49" s="5"/>
      <c r="S49" s="5"/>
      <c r="T49" s="5"/>
      <c r="U49" s="5"/>
      <c r="V49" s="5"/>
      <c r="W49" s="5"/>
      <c r="X49" s="5"/>
      <c r="Y49" s="5"/>
      <c r="Z49" s="5"/>
      <c r="AA49" s="5"/>
      <c r="AB49" s="5"/>
      <c r="AC49" s="5"/>
      <c r="AD49" s="5"/>
    </row>
    <row r="50" spans="1:30" x14ac:dyDescent="0.15">
      <c r="A50" s="5"/>
      <c r="B50" s="5"/>
      <c r="C50" s="5"/>
      <c r="D50" s="5" t="s">
        <v>157</v>
      </c>
      <c r="E50" s="5" t="s">
        <v>366</v>
      </c>
      <c r="F50" s="5"/>
      <c r="G50" s="5"/>
      <c r="H50" s="5"/>
      <c r="I50" s="5"/>
      <c r="J50" s="14" t="s">
        <v>626</v>
      </c>
      <c r="K50" s="18">
        <v>12</v>
      </c>
      <c r="L50" s="18"/>
      <c r="M50" s="18"/>
      <c r="N50" s="18"/>
      <c r="O50" s="18"/>
      <c r="P50" s="18"/>
      <c r="Q50" s="5"/>
      <c r="R50" s="5"/>
      <c r="S50" s="5"/>
      <c r="T50" s="5"/>
      <c r="U50" s="5"/>
      <c r="V50" s="5"/>
      <c r="W50" s="5"/>
      <c r="X50" s="5"/>
      <c r="Y50" s="5"/>
      <c r="Z50" s="5"/>
      <c r="AA50" s="5"/>
      <c r="AB50" s="5"/>
      <c r="AC50" s="5"/>
      <c r="AD50" s="5"/>
    </row>
    <row r="51" spans="1:30" x14ac:dyDescent="0.15">
      <c r="A51" s="5"/>
      <c r="B51" s="5"/>
      <c r="C51" s="5"/>
      <c r="D51" s="5" t="s">
        <v>158</v>
      </c>
      <c r="E51" s="5" t="s">
        <v>367</v>
      </c>
      <c r="F51" s="5"/>
      <c r="G51" s="5"/>
      <c r="H51" s="5"/>
      <c r="I51" s="5"/>
      <c r="J51" s="14" t="s">
        <v>627</v>
      </c>
      <c r="K51" s="18">
        <v>13</v>
      </c>
      <c r="L51" s="18"/>
      <c r="M51" s="18"/>
      <c r="N51" s="18"/>
      <c r="O51" s="18"/>
      <c r="P51" s="18"/>
      <c r="Q51" s="5"/>
      <c r="R51" s="5"/>
      <c r="S51" s="5"/>
      <c r="T51" s="5"/>
      <c r="U51" s="5"/>
      <c r="V51" s="5"/>
      <c r="W51" s="5"/>
      <c r="X51" s="5"/>
      <c r="Y51" s="5"/>
      <c r="Z51" s="5"/>
      <c r="AA51" s="5"/>
      <c r="AB51" s="5"/>
      <c r="AC51" s="5"/>
      <c r="AD51" s="5"/>
    </row>
    <row r="52" spans="1:30" x14ac:dyDescent="0.15">
      <c r="A52" s="5"/>
      <c r="B52" s="5"/>
      <c r="C52" s="5"/>
      <c r="D52" s="5" t="s">
        <v>159</v>
      </c>
      <c r="E52" s="5" t="s">
        <v>368</v>
      </c>
      <c r="F52" s="5"/>
      <c r="G52" s="5"/>
      <c r="H52" s="5"/>
      <c r="I52" s="5"/>
      <c r="J52" s="14" t="s">
        <v>628</v>
      </c>
      <c r="K52" s="18">
        <v>14</v>
      </c>
      <c r="L52" s="18"/>
      <c r="M52" s="18"/>
      <c r="N52" s="18"/>
      <c r="O52" s="18"/>
      <c r="P52" s="18"/>
      <c r="Q52" s="5"/>
      <c r="R52" s="5"/>
      <c r="S52" s="5"/>
      <c r="T52" s="5"/>
      <c r="U52" s="5"/>
      <c r="V52" s="5"/>
      <c r="W52" s="5"/>
      <c r="X52" s="5"/>
      <c r="Y52" s="5"/>
      <c r="Z52" s="5"/>
      <c r="AA52" s="5"/>
      <c r="AB52" s="5"/>
      <c r="AC52" s="5"/>
      <c r="AD52" s="5"/>
    </row>
    <row r="53" spans="1:30" x14ac:dyDescent="0.15">
      <c r="A53" s="5"/>
      <c r="B53" s="5"/>
      <c r="C53" s="5"/>
      <c r="D53" s="5" t="s">
        <v>160</v>
      </c>
      <c r="E53" s="5" t="s">
        <v>369</v>
      </c>
      <c r="F53" s="5"/>
      <c r="G53" s="5"/>
      <c r="H53" s="5"/>
      <c r="I53" s="5"/>
      <c r="J53" s="14" t="s">
        <v>629</v>
      </c>
      <c r="K53" s="18">
        <v>15</v>
      </c>
      <c r="L53" s="18"/>
      <c r="M53" s="18"/>
      <c r="N53" s="18"/>
      <c r="O53" s="18"/>
      <c r="P53" s="18"/>
      <c r="Q53" s="5"/>
      <c r="R53" s="5"/>
      <c r="S53" s="5"/>
      <c r="T53" s="5"/>
      <c r="U53" s="5"/>
      <c r="V53" s="5"/>
      <c r="W53" s="5"/>
      <c r="X53" s="5"/>
      <c r="Y53" s="5"/>
      <c r="Z53" s="5"/>
      <c r="AA53" s="5"/>
      <c r="AB53" s="5"/>
      <c r="AC53" s="5"/>
      <c r="AD53" s="5"/>
    </row>
    <row r="54" spans="1:30" x14ac:dyDescent="0.15">
      <c r="A54" s="5"/>
      <c r="B54" s="5"/>
      <c r="C54" s="5"/>
      <c r="D54" s="5" t="s">
        <v>161</v>
      </c>
      <c r="E54" s="5" t="s">
        <v>370</v>
      </c>
      <c r="F54" s="5"/>
      <c r="G54" s="5"/>
      <c r="H54" s="5"/>
      <c r="I54" s="5"/>
      <c r="J54" s="2" t="s">
        <v>23</v>
      </c>
      <c r="K54" s="18"/>
      <c r="L54" s="18"/>
      <c r="M54" s="18"/>
      <c r="N54" s="18"/>
      <c r="O54" s="18"/>
      <c r="P54" s="18"/>
      <c r="Q54" s="5"/>
      <c r="R54" s="5"/>
      <c r="S54" s="5"/>
      <c r="T54" s="5"/>
      <c r="U54" s="5"/>
      <c r="V54" s="5"/>
      <c r="W54" s="5"/>
      <c r="X54" s="5"/>
      <c r="Y54" s="5"/>
      <c r="Z54" s="5"/>
      <c r="AA54" s="5"/>
      <c r="AB54" s="5"/>
      <c r="AC54" s="5"/>
      <c r="AD54" s="5"/>
    </row>
    <row r="55" spans="1:30" x14ac:dyDescent="0.15">
      <c r="A55" s="5"/>
      <c r="B55" s="5"/>
      <c r="C55" s="5"/>
      <c r="D55" s="5"/>
      <c r="E55" s="5"/>
      <c r="F55" s="5"/>
      <c r="G55" s="5"/>
      <c r="H55" s="5"/>
      <c r="I55" s="5"/>
      <c r="J55" s="23" t="s">
        <v>608</v>
      </c>
      <c r="K55" s="18">
        <v>1</v>
      </c>
      <c r="L55" s="18"/>
      <c r="M55" s="18"/>
      <c r="N55" s="18"/>
      <c r="O55" s="18"/>
      <c r="P55" s="18"/>
      <c r="Q55" s="5"/>
      <c r="R55" s="5"/>
      <c r="S55" s="5"/>
      <c r="T55" s="5"/>
      <c r="U55" s="5"/>
      <c r="V55" s="5"/>
      <c r="W55" s="5"/>
      <c r="X55" s="5"/>
      <c r="Y55" s="5"/>
      <c r="Z55" s="5"/>
      <c r="AA55" s="5"/>
      <c r="AB55" s="5"/>
      <c r="AC55" s="5"/>
      <c r="AD55" s="5"/>
    </row>
    <row r="56" spans="1:30" x14ac:dyDescent="0.15">
      <c r="A56" s="5"/>
      <c r="B56" s="5"/>
      <c r="C56" s="5"/>
      <c r="D56" s="5"/>
      <c r="E56" s="5"/>
      <c r="F56" s="5"/>
      <c r="G56" s="5"/>
      <c r="H56" s="5"/>
      <c r="I56" s="5"/>
      <c r="J56" s="24" t="s">
        <v>630</v>
      </c>
      <c r="K56" s="18">
        <v>2</v>
      </c>
      <c r="L56" s="18"/>
      <c r="M56" s="18"/>
      <c r="N56" s="18"/>
      <c r="O56" s="18"/>
      <c r="P56" s="18"/>
      <c r="Q56" s="5"/>
      <c r="R56" s="5"/>
      <c r="S56" s="5"/>
      <c r="T56" s="5"/>
      <c r="U56" s="5"/>
      <c r="V56" s="5"/>
      <c r="W56" s="5"/>
      <c r="X56" s="5"/>
      <c r="Y56" s="5"/>
      <c r="Z56" s="5"/>
      <c r="AA56" s="5"/>
      <c r="AB56" s="5"/>
      <c r="AC56" s="5"/>
      <c r="AD56" s="5"/>
    </row>
    <row r="57" spans="1:30" x14ac:dyDescent="0.15">
      <c r="A57" s="5"/>
      <c r="B57" s="5"/>
      <c r="C57" s="5"/>
      <c r="D57" s="5"/>
      <c r="E57" s="5"/>
      <c r="F57" s="5"/>
      <c r="G57" s="5"/>
      <c r="H57" s="5"/>
      <c r="I57" s="5"/>
      <c r="J57" s="24" t="s">
        <v>631</v>
      </c>
      <c r="K57" s="18">
        <v>3</v>
      </c>
      <c r="L57" s="18"/>
      <c r="M57" s="18"/>
      <c r="N57" s="18"/>
      <c r="O57" s="18"/>
      <c r="P57" s="18"/>
      <c r="Q57" s="5"/>
      <c r="R57" s="5"/>
      <c r="S57" s="5"/>
      <c r="T57" s="5"/>
      <c r="U57" s="5"/>
      <c r="V57" s="5"/>
      <c r="W57" s="5"/>
      <c r="X57" s="5"/>
      <c r="Y57" s="5"/>
      <c r="Z57" s="5"/>
      <c r="AA57" s="5"/>
      <c r="AB57" s="5"/>
      <c r="AC57" s="5"/>
      <c r="AD57" s="5"/>
    </row>
    <row r="58" spans="1:30" x14ac:dyDescent="0.15">
      <c r="A58" s="5"/>
      <c r="B58" s="5"/>
      <c r="C58" s="5"/>
      <c r="D58" s="5"/>
      <c r="E58" s="5"/>
      <c r="F58" s="5"/>
      <c r="G58" s="5"/>
      <c r="H58" s="5"/>
      <c r="I58" s="5"/>
      <c r="J58" s="24" t="s">
        <v>632</v>
      </c>
      <c r="K58" s="18">
        <v>4</v>
      </c>
      <c r="L58" s="18"/>
      <c r="M58" s="18"/>
      <c r="N58" s="18"/>
      <c r="O58" s="18"/>
      <c r="P58" s="18"/>
      <c r="Q58" s="5"/>
      <c r="R58" s="5"/>
      <c r="S58" s="5"/>
      <c r="T58" s="5"/>
      <c r="U58" s="5"/>
      <c r="V58" s="5"/>
      <c r="W58" s="5"/>
      <c r="X58" s="5"/>
      <c r="Y58" s="5"/>
      <c r="Z58" s="5"/>
      <c r="AA58" s="5"/>
      <c r="AB58" s="5"/>
      <c r="AC58" s="5"/>
      <c r="AD58" s="5"/>
    </row>
    <row r="59" spans="1:30" x14ac:dyDescent="0.15">
      <c r="A59" s="5"/>
      <c r="B59" s="5"/>
      <c r="C59" s="5"/>
      <c r="D59" s="5"/>
      <c r="E59" s="5"/>
      <c r="F59" s="5"/>
      <c r="G59" s="5"/>
      <c r="H59" s="5"/>
      <c r="I59" s="5"/>
      <c r="J59" s="24" t="s">
        <v>633</v>
      </c>
      <c r="K59" s="18">
        <v>5</v>
      </c>
      <c r="L59" s="18"/>
      <c r="M59" s="18"/>
      <c r="N59" s="18"/>
      <c r="O59" s="18"/>
      <c r="P59" s="18"/>
      <c r="Q59" s="5"/>
      <c r="R59" s="5"/>
      <c r="S59" s="5"/>
      <c r="T59" s="5"/>
      <c r="U59" s="5"/>
      <c r="V59" s="5"/>
      <c r="W59" s="5"/>
      <c r="X59" s="5"/>
      <c r="Y59" s="5"/>
      <c r="Z59" s="5"/>
      <c r="AA59" s="5"/>
      <c r="AB59" s="5"/>
      <c r="AC59" s="5"/>
      <c r="AD59" s="5"/>
    </row>
    <row r="60" spans="1:30" x14ac:dyDescent="0.15">
      <c r="A60" s="5"/>
      <c r="B60" s="5"/>
      <c r="C60" s="5"/>
      <c r="D60" s="5"/>
      <c r="E60" s="5"/>
      <c r="F60" s="5"/>
      <c r="G60" s="5"/>
      <c r="H60" s="5"/>
      <c r="I60" s="5"/>
      <c r="J60" s="24" t="s">
        <v>634</v>
      </c>
      <c r="K60" s="18">
        <v>6</v>
      </c>
      <c r="L60" s="18"/>
      <c r="M60" s="18"/>
      <c r="N60" s="18"/>
      <c r="O60" s="18"/>
      <c r="P60" s="18"/>
      <c r="Q60" s="5"/>
      <c r="R60" s="5"/>
      <c r="S60" s="5"/>
      <c r="T60" s="5"/>
      <c r="U60" s="5"/>
      <c r="V60" s="5"/>
      <c r="W60" s="5"/>
      <c r="X60" s="5"/>
      <c r="Y60" s="5"/>
      <c r="Z60" s="5"/>
      <c r="AA60" s="5"/>
      <c r="AB60" s="5"/>
      <c r="AC60" s="5"/>
      <c r="AD60" s="5"/>
    </row>
    <row r="61" spans="1:30" x14ac:dyDescent="0.15">
      <c r="A61" s="5"/>
      <c r="B61" s="5"/>
      <c r="C61" s="5"/>
      <c r="D61" s="5"/>
      <c r="E61" s="5"/>
      <c r="F61" s="5"/>
      <c r="G61" s="5"/>
      <c r="H61" s="5"/>
      <c r="I61" s="5"/>
      <c r="J61" s="24" t="s">
        <v>635</v>
      </c>
      <c r="K61" s="18">
        <v>7</v>
      </c>
      <c r="L61" s="18"/>
      <c r="M61" s="18"/>
      <c r="N61" s="18"/>
      <c r="O61" s="18"/>
      <c r="P61" s="18"/>
      <c r="Q61" s="5"/>
      <c r="R61" s="5"/>
      <c r="S61" s="5"/>
      <c r="T61" s="5"/>
      <c r="U61" s="5"/>
      <c r="V61" s="5"/>
      <c r="W61" s="5"/>
      <c r="X61" s="5"/>
      <c r="Y61" s="5"/>
      <c r="Z61" s="5"/>
      <c r="AA61" s="5"/>
      <c r="AB61" s="5"/>
      <c r="AC61" s="5"/>
      <c r="AD61" s="5"/>
    </row>
    <row r="62" spans="1:30" x14ac:dyDescent="0.15">
      <c r="A62" s="5"/>
      <c r="B62" s="5"/>
      <c r="C62" s="5"/>
      <c r="D62" s="5"/>
      <c r="E62" s="5"/>
      <c r="F62" s="5"/>
      <c r="G62" s="5"/>
      <c r="H62" s="5"/>
      <c r="I62" s="5"/>
      <c r="J62" s="24" t="s">
        <v>636</v>
      </c>
      <c r="K62" s="18">
        <v>8</v>
      </c>
      <c r="L62" s="18"/>
      <c r="M62" s="18"/>
      <c r="N62" s="18"/>
      <c r="O62" s="18"/>
      <c r="P62" s="18"/>
      <c r="Q62" s="5"/>
      <c r="R62" s="5"/>
      <c r="S62" s="5"/>
      <c r="T62" s="5"/>
      <c r="U62" s="5"/>
      <c r="V62" s="5"/>
      <c r="W62" s="5"/>
      <c r="X62" s="5"/>
      <c r="Y62" s="5"/>
      <c r="Z62" s="5"/>
      <c r="AA62" s="5"/>
      <c r="AB62" s="5"/>
      <c r="AC62" s="5"/>
      <c r="AD62" s="5"/>
    </row>
    <row r="63" spans="1:30" x14ac:dyDescent="0.15">
      <c r="A63" s="5"/>
      <c r="B63" s="5"/>
      <c r="C63" s="5"/>
      <c r="D63" s="5"/>
      <c r="E63" s="5"/>
      <c r="F63" s="5"/>
      <c r="G63" s="5"/>
      <c r="H63" s="5"/>
      <c r="I63" s="5"/>
      <c r="J63" s="24" t="s">
        <v>637</v>
      </c>
      <c r="K63" s="18">
        <v>9</v>
      </c>
      <c r="L63" s="18"/>
      <c r="M63" s="18"/>
      <c r="N63" s="18"/>
      <c r="O63" s="18"/>
      <c r="P63" s="18"/>
      <c r="Q63" s="5"/>
      <c r="R63" s="5"/>
      <c r="S63" s="5"/>
      <c r="T63" s="5"/>
      <c r="U63" s="5"/>
      <c r="V63" s="5"/>
      <c r="W63" s="5"/>
      <c r="X63" s="5"/>
      <c r="Y63" s="5"/>
      <c r="Z63" s="5"/>
      <c r="AA63" s="5"/>
      <c r="AB63" s="5"/>
      <c r="AC63" s="5"/>
      <c r="AD63" s="5"/>
    </row>
    <row r="64" spans="1:30" x14ac:dyDescent="0.15">
      <c r="A64" s="5"/>
      <c r="B64" s="5"/>
      <c r="C64" s="5"/>
      <c r="D64" s="5"/>
      <c r="E64" s="5"/>
      <c r="F64" s="5"/>
      <c r="G64" s="5"/>
      <c r="H64" s="5"/>
      <c r="I64" s="5"/>
      <c r="J64" s="25" t="s">
        <v>638</v>
      </c>
      <c r="K64" s="18">
        <v>10</v>
      </c>
      <c r="L64" s="18"/>
      <c r="M64" s="18"/>
      <c r="N64" s="18"/>
      <c r="O64" s="18"/>
      <c r="P64" s="18"/>
      <c r="Q64" s="5"/>
      <c r="R64" s="5"/>
      <c r="S64" s="5"/>
      <c r="T64" s="5"/>
      <c r="U64" s="5"/>
      <c r="V64" s="5"/>
      <c r="W64" s="5"/>
      <c r="X64" s="5"/>
      <c r="Y64" s="5"/>
      <c r="Z64" s="5"/>
      <c r="AA64" s="5"/>
      <c r="AB64" s="5"/>
      <c r="AC64" s="5"/>
      <c r="AD64" s="5"/>
    </row>
    <row r="65" spans="1:30" x14ac:dyDescent="0.15">
      <c r="A65" s="5"/>
      <c r="B65" s="5"/>
      <c r="C65" s="5"/>
      <c r="D65" s="5"/>
      <c r="E65" s="5"/>
      <c r="F65" s="5"/>
      <c r="G65" s="5"/>
      <c r="H65" s="5"/>
      <c r="I65" s="5"/>
      <c r="J65" s="24" t="s">
        <v>639</v>
      </c>
      <c r="K65" s="18">
        <v>11</v>
      </c>
      <c r="L65" s="18"/>
      <c r="M65" s="18"/>
      <c r="N65" s="18"/>
      <c r="O65" s="18"/>
      <c r="P65" s="18"/>
      <c r="Q65" s="5"/>
      <c r="R65" s="5"/>
      <c r="S65" s="5"/>
      <c r="T65" s="5"/>
      <c r="U65" s="5"/>
      <c r="V65" s="5"/>
      <c r="W65" s="5"/>
      <c r="X65" s="5"/>
      <c r="Y65" s="5"/>
      <c r="Z65" s="5"/>
      <c r="AA65" s="5"/>
      <c r="AB65" s="5"/>
      <c r="AC65" s="5"/>
      <c r="AD65" s="5"/>
    </row>
    <row r="66" spans="1:30" x14ac:dyDescent="0.15">
      <c r="A66" s="5"/>
      <c r="B66" s="5"/>
      <c r="C66" s="5"/>
      <c r="D66" s="5"/>
      <c r="E66" s="5"/>
      <c r="F66" s="5"/>
      <c r="G66" s="5"/>
      <c r="H66" s="5"/>
      <c r="I66" s="5"/>
      <c r="J66" s="24" t="s">
        <v>640</v>
      </c>
      <c r="K66" s="18">
        <v>12</v>
      </c>
      <c r="L66" s="18"/>
      <c r="M66" s="18"/>
      <c r="N66" s="18"/>
      <c r="O66" s="18"/>
      <c r="P66" s="18"/>
      <c r="Q66" s="5"/>
      <c r="R66" s="5"/>
      <c r="S66" s="5"/>
      <c r="T66" s="5"/>
      <c r="U66" s="5"/>
      <c r="V66" s="5"/>
      <c r="W66" s="5"/>
      <c r="X66" s="5"/>
      <c r="Y66" s="5"/>
      <c r="Z66" s="5"/>
      <c r="AA66" s="5"/>
      <c r="AB66" s="5"/>
      <c r="AC66" s="5"/>
      <c r="AD66" s="5"/>
    </row>
    <row r="67" spans="1:30" x14ac:dyDescent="0.15">
      <c r="A67" s="5"/>
      <c r="B67" s="5"/>
      <c r="C67" s="5"/>
      <c r="D67" s="5"/>
      <c r="E67" s="5"/>
      <c r="F67" s="5"/>
      <c r="G67" s="5"/>
      <c r="H67" s="5"/>
      <c r="I67" s="5"/>
      <c r="J67" s="24" t="s">
        <v>641</v>
      </c>
      <c r="K67" s="18">
        <v>13</v>
      </c>
      <c r="L67" s="18"/>
      <c r="M67" s="18"/>
      <c r="N67" s="18"/>
      <c r="O67" s="18"/>
      <c r="P67" s="18"/>
      <c r="Q67" s="5"/>
      <c r="R67" s="5"/>
      <c r="S67" s="5"/>
      <c r="T67" s="5"/>
      <c r="U67" s="5"/>
      <c r="V67" s="5"/>
      <c r="W67" s="5"/>
      <c r="X67" s="5"/>
      <c r="Y67" s="5"/>
      <c r="Z67" s="5"/>
      <c r="AA67" s="5"/>
      <c r="AB67" s="5"/>
      <c r="AC67" s="5"/>
      <c r="AD67" s="5"/>
    </row>
    <row r="68" spans="1:30" x14ac:dyDescent="0.15">
      <c r="A68" s="5"/>
      <c r="B68" s="5"/>
      <c r="C68" s="5"/>
      <c r="D68" s="5"/>
      <c r="E68" s="5"/>
      <c r="F68" s="5"/>
      <c r="G68" s="5"/>
      <c r="H68" s="5"/>
      <c r="I68" s="5"/>
      <c r="J68" s="24" t="s">
        <v>642</v>
      </c>
      <c r="K68" s="18">
        <v>14</v>
      </c>
      <c r="L68" s="18"/>
      <c r="M68" s="18"/>
      <c r="N68" s="18"/>
      <c r="O68" s="18"/>
      <c r="P68" s="18"/>
      <c r="Q68" s="5"/>
      <c r="R68" s="5"/>
      <c r="S68" s="5"/>
      <c r="T68" s="5"/>
      <c r="U68" s="5"/>
      <c r="V68" s="5"/>
      <c r="W68" s="5"/>
      <c r="X68" s="5"/>
      <c r="Y68" s="5"/>
      <c r="Z68" s="5"/>
      <c r="AA68" s="5"/>
      <c r="AB68" s="5"/>
      <c r="AC68" s="5"/>
      <c r="AD68" s="5"/>
    </row>
    <row r="69" spans="1:30" x14ac:dyDescent="0.15">
      <c r="A69" s="5"/>
      <c r="B69" s="5"/>
      <c r="C69" s="5"/>
      <c r="D69" s="5"/>
      <c r="E69" s="5"/>
      <c r="F69" s="5"/>
      <c r="G69" s="5"/>
      <c r="H69" s="5"/>
      <c r="I69" s="5"/>
      <c r="J69" s="24" t="s">
        <v>643</v>
      </c>
      <c r="K69" s="18">
        <v>15</v>
      </c>
      <c r="L69" s="18"/>
      <c r="M69" s="18"/>
      <c r="N69" s="18"/>
      <c r="O69" s="18"/>
      <c r="P69" s="18"/>
      <c r="Q69" s="5"/>
      <c r="R69" s="5"/>
      <c r="S69" s="5"/>
      <c r="T69" s="5"/>
      <c r="U69" s="5"/>
      <c r="V69" s="5"/>
      <c r="W69" s="5"/>
      <c r="X69" s="5"/>
      <c r="Y69" s="5"/>
      <c r="Z69" s="5"/>
      <c r="AA69" s="5"/>
      <c r="AB69" s="5"/>
      <c r="AC69" s="5"/>
      <c r="AD69" s="5"/>
    </row>
    <row r="70" spans="1:30" x14ac:dyDescent="0.15">
      <c r="J70" s="55" t="s">
        <v>562</v>
      </c>
      <c r="L70" s="13"/>
      <c r="M70" s="13"/>
      <c r="N70" s="13"/>
      <c r="O70" s="13"/>
      <c r="P70" s="13"/>
    </row>
    <row r="71" spans="1:30" x14ac:dyDescent="0.15">
      <c r="J71" s="5" t="s">
        <v>563</v>
      </c>
      <c r="K71" s="53">
        <v>1</v>
      </c>
      <c r="L71" s="13"/>
      <c r="M71" s="13"/>
      <c r="N71" s="13"/>
      <c r="O71" s="13"/>
      <c r="P71" s="13"/>
    </row>
    <row r="72" spans="1:30" x14ac:dyDescent="0.15">
      <c r="J72" s="5" t="s">
        <v>564</v>
      </c>
      <c r="K72" s="53">
        <v>2</v>
      </c>
      <c r="L72" s="13"/>
      <c r="M72" s="13"/>
      <c r="N72" s="13"/>
      <c r="O72" s="13"/>
      <c r="P72" s="13"/>
    </row>
    <row r="73" spans="1:30" x14ac:dyDescent="0.15">
      <c r="J73" s="5" t="s">
        <v>565</v>
      </c>
      <c r="K73" s="53">
        <v>3</v>
      </c>
      <c r="L73" s="13"/>
      <c r="M73" s="13"/>
      <c r="N73" s="13"/>
      <c r="O73" s="13"/>
      <c r="P73" s="13"/>
    </row>
    <row r="74" spans="1:30" x14ac:dyDescent="0.15">
      <c r="J74" s="5" t="s">
        <v>566</v>
      </c>
      <c r="K74" s="53">
        <v>4</v>
      </c>
      <c r="L74" s="13"/>
      <c r="M74" s="13"/>
      <c r="N74" s="13"/>
      <c r="O74" s="13"/>
      <c r="P74" s="13"/>
    </row>
    <row r="75" spans="1:30" x14ac:dyDescent="0.15">
      <c r="J75" s="5" t="s">
        <v>567</v>
      </c>
      <c r="K75" s="53">
        <v>5</v>
      </c>
      <c r="L75" s="13"/>
      <c r="M75" s="13"/>
      <c r="N75" s="13"/>
      <c r="O75" s="13"/>
      <c r="P75" s="13"/>
    </row>
    <row r="76" spans="1:30" x14ac:dyDescent="0.15">
      <c r="J76" s="5" t="s">
        <v>568</v>
      </c>
      <c r="K76" s="53">
        <v>6</v>
      </c>
      <c r="L76" s="13"/>
      <c r="M76" s="13"/>
      <c r="N76" s="13"/>
      <c r="O76" s="13"/>
      <c r="P76" s="13"/>
    </row>
    <row r="77" spans="1:30" x14ac:dyDescent="0.15">
      <c r="J77" s="52" t="s">
        <v>556</v>
      </c>
      <c r="L77" s="13"/>
      <c r="M77" s="13"/>
      <c r="N77" s="13"/>
      <c r="O77" s="13"/>
      <c r="P77" s="13"/>
    </row>
    <row r="78" spans="1:30" x14ac:dyDescent="0.15">
      <c r="J78" s="4" t="s">
        <v>527</v>
      </c>
      <c r="K78" s="53">
        <v>1</v>
      </c>
      <c r="L78" s="13"/>
      <c r="M78" s="13"/>
      <c r="N78" s="13"/>
      <c r="O78" s="13"/>
      <c r="P78" s="13"/>
    </row>
    <row r="79" spans="1:30" x14ac:dyDescent="0.15">
      <c r="J79" s="4" t="s">
        <v>528</v>
      </c>
      <c r="K79" s="53">
        <v>2</v>
      </c>
      <c r="L79" s="13"/>
      <c r="M79" s="13"/>
      <c r="N79" s="13"/>
      <c r="O79" s="13"/>
      <c r="P79" s="13"/>
    </row>
    <row r="80" spans="1:30" x14ac:dyDescent="0.15">
      <c r="J80" s="4" t="s">
        <v>644</v>
      </c>
      <c r="K80" s="53">
        <v>3</v>
      </c>
      <c r="L80" s="13"/>
      <c r="M80" s="13"/>
      <c r="N80" s="13"/>
      <c r="O80" s="13"/>
      <c r="P80" s="13"/>
    </row>
    <row r="81" spans="10:70" x14ac:dyDescent="0.15">
      <c r="J81" s="4" t="s">
        <v>645</v>
      </c>
      <c r="K81" s="53">
        <v>4</v>
      </c>
      <c r="L81" s="13"/>
      <c r="M81" s="13"/>
      <c r="N81" s="13"/>
      <c r="O81" s="13"/>
      <c r="P81" s="13"/>
    </row>
    <row r="82" spans="10:70" x14ac:dyDescent="0.15">
      <c r="J82" s="53" t="s">
        <v>569</v>
      </c>
      <c r="L82" s="13"/>
      <c r="M82" s="13"/>
      <c r="N82" s="13"/>
      <c r="O82" s="13"/>
      <c r="P82" s="13"/>
    </row>
    <row r="83" spans="10:70" x14ac:dyDescent="0.15">
      <c r="J83" s="5" t="s">
        <v>570</v>
      </c>
      <c r="K83" s="53">
        <v>1</v>
      </c>
      <c r="L83" s="13"/>
      <c r="M83" s="13"/>
      <c r="N83" s="13"/>
      <c r="O83" s="13"/>
      <c r="P83" s="13"/>
    </row>
    <row r="84" spans="10:70" x14ac:dyDescent="0.15">
      <c r="J84" s="5" t="s">
        <v>571</v>
      </c>
      <c r="K84" s="53">
        <v>2</v>
      </c>
      <c r="L84" s="13"/>
      <c r="M84" s="13"/>
      <c r="N84" s="13"/>
      <c r="O84" s="13"/>
      <c r="P84" s="13"/>
    </row>
    <row r="85" spans="10:70" x14ac:dyDescent="0.15">
      <c r="J85" s="5" t="s">
        <v>572</v>
      </c>
      <c r="K85" s="53">
        <v>3</v>
      </c>
      <c r="L85" s="13"/>
      <c r="M85" s="13"/>
      <c r="N85" s="13"/>
      <c r="O85" s="13"/>
      <c r="P85" s="13"/>
    </row>
    <row r="86" spans="10:70" x14ac:dyDescent="0.15">
      <c r="J86" s="5" t="s">
        <v>573</v>
      </c>
      <c r="K86" s="53">
        <v>4</v>
      </c>
      <c r="L86" s="13"/>
      <c r="M86" s="13"/>
      <c r="N86" s="13"/>
      <c r="O86" s="13"/>
      <c r="P86" s="13"/>
    </row>
    <row r="87" spans="10:70" x14ac:dyDescent="0.15">
      <c r="J87" s="5" t="s">
        <v>574</v>
      </c>
      <c r="K87" s="53">
        <v>5</v>
      </c>
      <c r="L87" s="13"/>
      <c r="M87" s="13"/>
      <c r="N87" s="13"/>
      <c r="O87" s="13"/>
      <c r="P87" s="13"/>
    </row>
    <row r="88" spans="10:70" x14ac:dyDescent="0.15">
      <c r="J88" s="5" t="s">
        <v>558</v>
      </c>
      <c r="K88" s="53">
        <v>6</v>
      </c>
      <c r="L88" s="13"/>
      <c r="M88" s="13"/>
      <c r="N88" s="13"/>
      <c r="O88" s="13"/>
      <c r="P88" s="13"/>
    </row>
    <row r="89" spans="10:70" x14ac:dyDescent="0.15">
      <c r="J89" s="5" t="s">
        <v>559</v>
      </c>
      <c r="K89" s="53">
        <v>7</v>
      </c>
      <c r="L89" s="13"/>
      <c r="M89" s="13"/>
      <c r="N89" s="13"/>
      <c r="O89" s="13"/>
      <c r="P89" s="13"/>
    </row>
    <row r="90" spans="10:70" x14ac:dyDescent="0.15">
      <c r="J90" s="5" t="s">
        <v>557</v>
      </c>
      <c r="K90" s="53">
        <v>8</v>
      </c>
    </row>
    <row r="91" spans="10:70" x14ac:dyDescent="0.15">
      <c r="J91" s="5" t="s">
        <v>575</v>
      </c>
      <c r="K91" s="53">
        <v>9</v>
      </c>
    </row>
    <row r="92" spans="10:70" x14ac:dyDescent="0.15">
      <c r="J92" s="2" t="s">
        <v>24</v>
      </c>
      <c r="K92" s="13"/>
    </row>
    <row r="93" spans="10:70" x14ac:dyDescent="0.15">
      <c r="J93" s="21" t="s">
        <v>29</v>
      </c>
      <c r="K93" s="18">
        <v>1</v>
      </c>
    </row>
    <row r="94" spans="10:70" x14ac:dyDescent="0.15">
      <c r="J94" s="14" t="s">
        <v>646</v>
      </c>
      <c r="K94" s="18">
        <v>2</v>
      </c>
    </row>
    <row r="95" spans="10:70" ht="15" customHeight="1" x14ac:dyDescent="0.15">
      <c r="J95" s="14" t="s">
        <v>647</v>
      </c>
      <c r="K95" s="18">
        <v>3</v>
      </c>
      <c r="BR95" s="50"/>
    </row>
    <row r="96" spans="10:70" x14ac:dyDescent="0.15">
      <c r="J96" s="14" t="s">
        <v>648</v>
      </c>
      <c r="K96" s="18">
        <v>4</v>
      </c>
    </row>
    <row r="97" spans="10:11" x14ac:dyDescent="0.15">
      <c r="J97" s="14" t="s">
        <v>649</v>
      </c>
      <c r="K97" s="18">
        <v>5</v>
      </c>
    </row>
    <row r="98" spans="10:11" x14ac:dyDescent="0.15">
      <c r="J98" s="14" t="s">
        <v>650</v>
      </c>
      <c r="K98" s="18">
        <v>6</v>
      </c>
    </row>
    <row r="99" spans="10:11" x14ac:dyDescent="0.15">
      <c r="J99" s="14" t="s">
        <v>651</v>
      </c>
      <c r="K99" s="18">
        <v>7</v>
      </c>
    </row>
    <row r="100" spans="10:11" x14ac:dyDescent="0.15">
      <c r="J100" s="14" t="s">
        <v>652</v>
      </c>
      <c r="K100" s="18">
        <v>8</v>
      </c>
    </row>
    <row r="101" spans="10:11" x14ac:dyDescent="0.15">
      <c r="J101" s="14" t="s">
        <v>653</v>
      </c>
      <c r="K101" s="18">
        <v>9</v>
      </c>
    </row>
    <row r="102" spans="10:11" x14ac:dyDescent="0.15">
      <c r="J102" s="14" t="s">
        <v>654</v>
      </c>
      <c r="K102" s="18">
        <v>10</v>
      </c>
    </row>
    <row r="103" spans="10:11" x14ac:dyDescent="0.15">
      <c r="J103" s="14" t="s">
        <v>655</v>
      </c>
      <c r="K103" s="18">
        <v>11</v>
      </c>
    </row>
    <row r="104" spans="10:11" x14ac:dyDescent="0.15">
      <c r="J104" s="2" t="s">
        <v>25</v>
      </c>
      <c r="K104" s="13"/>
    </row>
    <row r="105" spans="10:11" x14ac:dyDescent="0.15">
      <c r="J105" s="14" t="s">
        <v>599</v>
      </c>
      <c r="K105" s="18">
        <v>1</v>
      </c>
    </row>
    <row r="106" spans="10:11" x14ac:dyDescent="0.15">
      <c r="J106" s="14" t="s">
        <v>656</v>
      </c>
      <c r="K106" s="18">
        <v>2</v>
      </c>
    </row>
    <row r="107" spans="10:11" x14ac:dyDescent="0.15">
      <c r="J107" s="14" t="s">
        <v>600</v>
      </c>
      <c r="K107" s="18">
        <v>3</v>
      </c>
    </row>
    <row r="108" spans="10:11" x14ac:dyDescent="0.15">
      <c r="J108" s="14" t="s">
        <v>657</v>
      </c>
      <c r="K108" s="18">
        <v>4</v>
      </c>
    </row>
    <row r="109" spans="10:11" x14ac:dyDescent="0.15">
      <c r="J109" s="14" t="s">
        <v>55</v>
      </c>
      <c r="K109" s="18">
        <v>5</v>
      </c>
    </row>
    <row r="110" spans="10:11" x14ac:dyDescent="0.15">
      <c r="J110" s="14" t="s">
        <v>62</v>
      </c>
      <c r="K110" s="18">
        <v>6</v>
      </c>
    </row>
    <row r="111" spans="10:11" x14ac:dyDescent="0.15">
      <c r="J111" s="14" t="s">
        <v>67</v>
      </c>
      <c r="K111" s="18">
        <v>7</v>
      </c>
    </row>
  </sheetData>
  <sheetProtection selectLockedCells="1" selectUnlockedCells="1"/>
  <mergeCells count="22">
    <mergeCell ref="AH1:AK1"/>
    <mergeCell ref="AU1:AX1"/>
    <mergeCell ref="BH1:BK1"/>
    <mergeCell ref="AL1:AO1"/>
    <mergeCell ref="AY1:BB1"/>
    <mergeCell ref="AQ1:AQ2"/>
    <mergeCell ref="AS1:AS2"/>
    <mergeCell ref="AT1:AT2"/>
    <mergeCell ref="BD1:BD2"/>
    <mergeCell ref="BF1:BF2"/>
    <mergeCell ref="BG1:BG2"/>
    <mergeCell ref="BL1:BO1"/>
    <mergeCell ref="BU1:BU2"/>
    <mergeCell ref="BW1:BW2"/>
    <mergeCell ref="BX1:BX2"/>
    <mergeCell ref="BY1:BY2"/>
    <mergeCell ref="AG1:AG2"/>
    <mergeCell ref="A1:A2"/>
    <mergeCell ref="I1:I2"/>
    <mergeCell ref="J1:J2"/>
    <mergeCell ref="AD1:AD2"/>
    <mergeCell ref="AF1:AF2"/>
  </mergeCells>
  <phoneticPr fontId="9"/>
  <dataValidations count="2">
    <dataValidation type="list" allowBlank="1" showInputMessage="1" sqref="BW3">
      <formula1>#REF!</formula1>
    </dataValidation>
    <dataValidation type="list" allowBlank="1" showInputMessage="1" sqref="BU3 J3 BD3 AD3 AQ3">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zoomScaleNormal="100" zoomScaleSheetLayoutView="85" workbookViewId="0"/>
  </sheetViews>
  <sheetFormatPr defaultRowHeight="13.5" x14ac:dyDescent="0.15"/>
  <cols>
    <col min="1" max="1" width="12.625" style="1" customWidth="1"/>
    <col min="2" max="6" width="9" style="1"/>
    <col min="7" max="7" width="9.5" style="1" bestFit="1" customWidth="1"/>
    <col min="8" max="16" width="9" style="1"/>
    <col min="17" max="17" width="11.5" style="1" customWidth="1"/>
    <col min="18" max="18" width="9" style="1"/>
    <col min="19" max="19" width="16.875" style="1" customWidth="1"/>
    <col min="20" max="29" width="9" style="1"/>
    <col min="30" max="30" width="11.875" style="1" customWidth="1"/>
    <col min="31" max="16384" width="9" style="1"/>
  </cols>
  <sheetData>
    <row r="1" spans="1:34" x14ac:dyDescent="0.15">
      <c r="A1" s="1" t="s">
        <v>163</v>
      </c>
      <c r="B1" s="1" t="s">
        <v>164</v>
      </c>
      <c r="C1" s="1" t="s">
        <v>165</v>
      </c>
      <c r="D1" s="1" t="s">
        <v>166</v>
      </c>
      <c r="E1" s="1" t="s">
        <v>167</v>
      </c>
      <c r="F1" s="1" t="s">
        <v>168</v>
      </c>
      <c r="G1" s="1" t="s">
        <v>169</v>
      </c>
      <c r="H1" s="1" t="s">
        <v>170</v>
      </c>
      <c r="I1" s="1" t="s">
        <v>171</v>
      </c>
      <c r="J1" s="1" t="s">
        <v>172</v>
      </c>
      <c r="K1" s="1" t="s">
        <v>173</v>
      </c>
      <c r="L1" s="1" t="s">
        <v>174</v>
      </c>
      <c r="M1" s="1" t="s">
        <v>175</v>
      </c>
      <c r="N1" s="1" t="s">
        <v>176</v>
      </c>
      <c r="O1" s="1" t="s">
        <v>178</v>
      </c>
      <c r="P1" s="1" t="s">
        <v>179</v>
      </c>
      <c r="Q1" s="1" t="s">
        <v>180</v>
      </c>
      <c r="R1" s="1" t="s">
        <v>181</v>
      </c>
      <c r="S1" s="1" t="s">
        <v>182</v>
      </c>
      <c r="T1" s="1" t="s">
        <v>183</v>
      </c>
      <c r="U1" t="s">
        <v>658</v>
      </c>
      <c r="V1" t="s">
        <v>659</v>
      </c>
      <c r="W1" t="s">
        <v>660</v>
      </c>
      <c r="X1" s="1" t="s">
        <v>184</v>
      </c>
      <c r="Y1" s="1" t="s">
        <v>187</v>
      </c>
      <c r="Z1" s="1" t="s">
        <v>188</v>
      </c>
      <c r="AA1" s="1" t="s">
        <v>191</v>
      </c>
      <c r="AB1" s="1" t="s">
        <v>192</v>
      </c>
      <c r="AC1" s="1" t="s">
        <v>195</v>
      </c>
      <c r="AD1" s="1" t="s">
        <v>196</v>
      </c>
      <c r="AE1" s="1" t="s">
        <v>468</v>
      </c>
      <c r="AF1" s="1" t="s">
        <v>469</v>
      </c>
      <c r="AG1" s="1" t="s">
        <v>199</v>
      </c>
      <c r="AH1" s="1" t="s">
        <v>203</v>
      </c>
    </row>
    <row r="2" spans="1:34" x14ac:dyDescent="0.15">
      <c r="A2" s="1" t="s">
        <v>204</v>
      </c>
      <c r="B2" s="1" t="s">
        <v>205</v>
      </c>
      <c r="C2" s="1" t="s">
        <v>205</v>
      </c>
      <c r="D2" s="1" t="s">
        <v>206</v>
      </c>
      <c r="E2" s="1" t="s">
        <v>206</v>
      </c>
      <c r="F2" s="1" t="s">
        <v>207</v>
      </c>
      <c r="G2" s="1" t="s">
        <v>208</v>
      </c>
      <c r="H2" s="1" t="s">
        <v>205</v>
      </c>
      <c r="I2" s="1" t="s">
        <v>205</v>
      </c>
      <c r="J2" s="1" t="s">
        <v>209</v>
      </c>
      <c r="K2" s="1" t="s">
        <v>205</v>
      </c>
      <c r="L2" s="1" t="s">
        <v>205</v>
      </c>
      <c r="M2" s="1" t="s">
        <v>205</v>
      </c>
      <c r="N2" s="1" t="s">
        <v>205</v>
      </c>
      <c r="O2" s="1" t="s">
        <v>204</v>
      </c>
      <c r="P2" s="1" t="s">
        <v>209</v>
      </c>
      <c r="Q2" s="1" t="s">
        <v>209</v>
      </c>
      <c r="R2" s="1" t="s">
        <v>210</v>
      </c>
      <c r="S2" s="1" t="s">
        <v>210</v>
      </c>
      <c r="T2" s="1" t="s">
        <v>210</v>
      </c>
      <c r="U2" s="1" t="s">
        <v>210</v>
      </c>
      <c r="V2" s="1" t="s">
        <v>210</v>
      </c>
      <c r="W2" s="1" t="s">
        <v>210</v>
      </c>
      <c r="X2" s="1" t="s">
        <v>211</v>
      </c>
      <c r="Y2" s="1" t="s">
        <v>212</v>
      </c>
      <c r="Z2" s="1" t="s">
        <v>211</v>
      </c>
      <c r="AA2" s="1" t="s">
        <v>212</v>
      </c>
      <c r="AB2" s="1" t="s">
        <v>211</v>
      </c>
      <c r="AC2" s="1" t="s">
        <v>212</v>
      </c>
      <c r="AD2" s="1" t="s">
        <v>205</v>
      </c>
      <c r="AE2" s="1" t="s">
        <v>205</v>
      </c>
      <c r="AF2" s="1" t="s">
        <v>205</v>
      </c>
      <c r="AG2" s="1" t="s">
        <v>213</v>
      </c>
      <c r="AH2" s="1" t="s">
        <v>205</v>
      </c>
    </row>
    <row r="3" spans="1:34" x14ac:dyDescent="0.15">
      <c r="A3" s="26">
        <f>CSV事前用!B3</f>
        <v>0</v>
      </c>
      <c r="B3" s="1">
        <f>CSV事前用!C3</f>
        <v>0</v>
      </c>
      <c r="C3" s="1">
        <f>CSV事前用!D3</f>
        <v>0</v>
      </c>
      <c r="D3" s="1">
        <f>CSV事前用!E3</f>
        <v>0</v>
      </c>
      <c r="E3" s="1">
        <f>CSV事前用!F3</f>
        <v>0</v>
      </c>
      <c r="F3" s="27" t="e">
        <f>CSV事前用!H3</f>
        <v>#VALUE!</v>
      </c>
      <c r="G3" s="28">
        <f>CSV事前用!K3</f>
        <v>2</v>
      </c>
      <c r="H3" s="28">
        <f>CSV事前用!L3</f>
        <v>0</v>
      </c>
      <c r="I3" s="28">
        <f>CSV事前用!M3</f>
        <v>0</v>
      </c>
      <c r="J3" s="28">
        <f>CSV事前用!N3</f>
        <v>0</v>
      </c>
      <c r="K3" s="28">
        <f>CSV事前用!P3</f>
        <v>27</v>
      </c>
      <c r="L3" s="28" t="str">
        <f>CSV事前用!Q3</f>
        <v>0</v>
      </c>
      <c r="M3" s="28" t="str">
        <f>CSV事前用!R3</f>
        <v/>
      </c>
      <c r="N3" s="28" t="str">
        <f>CSV事前用!S3</f>
        <v>線　駅　徒歩 分</v>
      </c>
      <c r="O3" s="29" t="e">
        <f>CSV事前用!U3</f>
        <v>#N/A</v>
      </c>
      <c r="P3" s="28">
        <f>CSV事前用!V3</f>
        <v>0</v>
      </c>
      <c r="Q3" s="28">
        <f>CSV事前用!W3</f>
        <v>0</v>
      </c>
      <c r="R3" s="28">
        <f>CSV事前用!X3</f>
        <v>0</v>
      </c>
      <c r="S3" s="51" t="str">
        <f>CSV事前用!Y3</f>
        <v/>
      </c>
      <c r="T3" s="51" t="str">
        <f>CSV事前用!Z3</f>
        <v/>
      </c>
      <c r="U3" s="51" t="str">
        <f>CSV事前用!AA3</f>
        <v/>
      </c>
      <c r="V3" s="51" t="str">
        <f>CSV事前用!AB3</f>
        <v/>
      </c>
      <c r="W3" s="51" t="str">
        <f>CSV事前用!AC3</f>
        <v/>
      </c>
      <c r="X3" s="28" t="e">
        <f>CSV事前用!AE3</f>
        <v>#N/A</v>
      </c>
      <c r="Y3" s="29" t="str">
        <f>CSV事前用!AP3</f>
        <v>0</v>
      </c>
      <c r="Z3" s="28" t="e">
        <f>CSV事前用!AR3</f>
        <v>#N/A</v>
      </c>
      <c r="AA3" s="29" t="e">
        <f>CSV事前用!BC3</f>
        <v>#N/A</v>
      </c>
      <c r="AB3" s="28" t="e">
        <f>CSV事前用!BE3</f>
        <v>#N/A</v>
      </c>
      <c r="AC3" s="29" t="e">
        <f>CSV事前用!BP3</f>
        <v>#N/A</v>
      </c>
      <c r="AD3" s="28" t="str">
        <f>CSV事前用!BR3</f>
        <v xml:space="preserve">
</v>
      </c>
      <c r="AE3" s="28">
        <f>CSV事前用!BS3</f>
        <v>0</v>
      </c>
      <c r="AF3" s="28" t="str">
        <f>CSV事前用!BT3</f>
        <v/>
      </c>
      <c r="AG3" s="28">
        <f>CSV事前用!BV3</f>
        <v>0</v>
      </c>
      <c r="AH3" s="28" t="str">
        <f>CSV事前用!BZ3</f>
        <v xml:space="preserve">相談主が大阪商工会議所会員の場合、初回３０分相談料から円割引き
（割引後の相談料等は士業へ直接お問い合わせください。）
</v>
      </c>
    </row>
    <row r="9" spans="1:34" x14ac:dyDescent="0.15">
      <c r="E9" s="27"/>
    </row>
  </sheetData>
  <sheetProtection selectLockedCells="1" selectUnlockedCells="1"/>
  <phoneticPr fontId="1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
  <sheetViews>
    <sheetView zoomScaleNormal="100" workbookViewId="0"/>
  </sheetViews>
  <sheetFormatPr defaultRowHeight="13.5" x14ac:dyDescent="0.15"/>
  <cols>
    <col min="1" max="19" width="9" style="1"/>
    <col min="20" max="23" width="22.5" style="1" customWidth="1"/>
    <col min="24" max="16384" width="9" style="1"/>
  </cols>
  <sheetData>
    <row r="1" spans="1:49" x14ac:dyDescent="0.15">
      <c r="A1" s="1" t="s">
        <v>389</v>
      </c>
      <c r="B1" s="1" t="s">
        <v>587</v>
      </c>
      <c r="C1" s="1" t="s">
        <v>434</v>
      </c>
      <c r="D1" s="1" t="s">
        <v>435</v>
      </c>
      <c r="E1" s="1" t="s">
        <v>436</v>
      </c>
      <c r="F1" s="1" t="s">
        <v>437</v>
      </c>
      <c r="G1" s="1" t="s">
        <v>438</v>
      </c>
      <c r="H1" s="1" t="s">
        <v>439</v>
      </c>
      <c r="I1" s="1" t="s">
        <v>440</v>
      </c>
      <c r="J1" s="1" t="s">
        <v>441</v>
      </c>
      <c r="K1" s="1" t="s">
        <v>442</v>
      </c>
      <c r="L1" s="1" t="s">
        <v>443</v>
      </c>
      <c r="M1" s="1" t="s">
        <v>444</v>
      </c>
      <c r="N1" s="1" t="s">
        <v>445</v>
      </c>
      <c r="O1" s="1" t="s">
        <v>446</v>
      </c>
      <c r="P1" s="1" t="s">
        <v>447</v>
      </c>
      <c r="Q1" s="1" t="s">
        <v>448</v>
      </c>
      <c r="R1" s="1" t="s">
        <v>449</v>
      </c>
      <c r="S1" s="1" t="s">
        <v>450</v>
      </c>
      <c r="T1" s="1" t="s">
        <v>451</v>
      </c>
      <c r="U1" t="s">
        <v>658</v>
      </c>
      <c r="V1" t="s">
        <v>659</v>
      </c>
      <c r="W1" t="s">
        <v>660</v>
      </c>
      <c r="X1" s="1" t="s">
        <v>452</v>
      </c>
      <c r="Y1" s="1" t="s">
        <v>453</v>
      </c>
      <c r="Z1" s="1" t="s">
        <v>454</v>
      </c>
      <c r="AA1" s="1" t="s">
        <v>455</v>
      </c>
      <c r="AB1" s="1" t="s">
        <v>455</v>
      </c>
      <c r="AC1" s="1" t="s">
        <v>455</v>
      </c>
      <c r="AD1" s="1" t="s">
        <v>455</v>
      </c>
      <c r="AE1" s="1" t="s">
        <v>456</v>
      </c>
      <c r="AF1" s="1" t="s">
        <v>457</v>
      </c>
      <c r="AG1" s="1" t="s">
        <v>458</v>
      </c>
      <c r="AH1" s="1" t="s">
        <v>459</v>
      </c>
      <c r="AI1" s="1" t="s">
        <v>459</v>
      </c>
      <c r="AJ1" s="1" t="s">
        <v>459</v>
      </c>
      <c r="AK1" s="1" t="s">
        <v>459</v>
      </c>
      <c r="AL1" s="1" t="s">
        <v>460</v>
      </c>
      <c r="AM1" s="1" t="s">
        <v>461</v>
      </c>
      <c r="AN1" s="1" t="s">
        <v>462</v>
      </c>
      <c r="AO1" s="1" t="s">
        <v>463</v>
      </c>
      <c r="AP1" s="1" t="s">
        <v>463</v>
      </c>
      <c r="AQ1" s="1" t="s">
        <v>463</v>
      </c>
      <c r="AR1" s="1" t="s">
        <v>463</v>
      </c>
      <c r="AS1" s="1" t="s">
        <v>464</v>
      </c>
      <c r="AT1" s="1" t="s">
        <v>465</v>
      </c>
      <c r="AU1" s="1" t="s">
        <v>466</v>
      </c>
      <c r="AV1" s="1" t="s">
        <v>467</v>
      </c>
      <c r="AW1" s="1" t="s">
        <v>471</v>
      </c>
    </row>
    <row r="2" spans="1:49" x14ac:dyDescent="0.15">
      <c r="B2" s="30" t="s">
        <v>390</v>
      </c>
      <c r="C2" s="30" t="s">
        <v>391</v>
      </c>
      <c r="D2" s="30" t="s">
        <v>392</v>
      </c>
      <c r="E2" s="30" t="s">
        <v>393</v>
      </c>
      <c r="F2" s="30" t="s">
        <v>394</v>
      </c>
      <c r="G2" s="30" t="s">
        <v>395</v>
      </c>
      <c r="H2" s="30" t="s">
        <v>396</v>
      </c>
      <c r="I2" s="30" t="s">
        <v>397</v>
      </c>
      <c r="J2" s="30" t="s">
        <v>398</v>
      </c>
      <c r="K2" s="30" t="s">
        <v>399</v>
      </c>
      <c r="L2" s="30" t="s">
        <v>400</v>
      </c>
      <c r="M2" s="30" t="s">
        <v>401</v>
      </c>
      <c r="N2" s="30" t="s">
        <v>402</v>
      </c>
      <c r="O2" s="30" t="s">
        <v>403</v>
      </c>
      <c r="P2" s="30" t="s">
        <v>404</v>
      </c>
      <c r="Q2" s="30" t="s">
        <v>405</v>
      </c>
      <c r="R2" s="30" t="s">
        <v>406</v>
      </c>
      <c r="S2" s="30" t="s">
        <v>407</v>
      </c>
      <c r="T2" s="30" t="s">
        <v>408</v>
      </c>
      <c r="U2" s="30" t="s">
        <v>409</v>
      </c>
      <c r="V2" s="30" t="s">
        <v>410</v>
      </c>
      <c r="W2" s="30" t="s">
        <v>411</v>
      </c>
      <c r="X2" s="30" t="s">
        <v>412</v>
      </c>
      <c r="Y2" s="30" t="s">
        <v>413</v>
      </c>
      <c r="Z2" s="30" t="s">
        <v>414</v>
      </c>
      <c r="AA2" s="30" t="s">
        <v>415</v>
      </c>
      <c r="AB2" s="30" t="s">
        <v>416</v>
      </c>
      <c r="AC2" s="30" t="s">
        <v>417</v>
      </c>
      <c r="AD2" s="30" t="s">
        <v>418</v>
      </c>
      <c r="AE2" s="30" t="s">
        <v>419</v>
      </c>
      <c r="AF2" s="30" t="s">
        <v>420</v>
      </c>
      <c r="AG2" s="30" t="s">
        <v>421</v>
      </c>
      <c r="AH2" s="30" t="s">
        <v>422</v>
      </c>
      <c r="AI2" s="30" t="s">
        <v>423</v>
      </c>
      <c r="AJ2" s="30" t="s">
        <v>424</v>
      </c>
      <c r="AK2" s="30" t="s">
        <v>425</v>
      </c>
      <c r="AL2" s="30" t="s">
        <v>426</v>
      </c>
      <c r="AM2" s="30" t="s">
        <v>427</v>
      </c>
      <c r="AN2" s="30" t="s">
        <v>428</v>
      </c>
      <c r="AO2" s="30" t="s">
        <v>429</v>
      </c>
      <c r="AP2" s="30" t="s">
        <v>430</v>
      </c>
      <c r="AQ2" s="30" t="s">
        <v>431</v>
      </c>
      <c r="AR2" s="30" t="s">
        <v>432</v>
      </c>
      <c r="AS2" s="30" t="s">
        <v>433</v>
      </c>
      <c r="AT2" s="30" t="s">
        <v>472</v>
      </c>
      <c r="AU2" s="30" t="s">
        <v>661</v>
      </c>
      <c r="AV2" s="30" t="s">
        <v>662</v>
      </c>
      <c r="AW2" s="30" t="s">
        <v>663</v>
      </c>
    </row>
    <row r="3" spans="1:49" x14ac:dyDescent="0.15">
      <c r="A3" s="28">
        <f>CSV事前用!X3</f>
        <v>0</v>
      </c>
      <c r="B3" s="1">
        <f>CSV事前用!C3</f>
        <v>0</v>
      </c>
      <c r="C3" s="1">
        <f>CSV事前用!D3</f>
        <v>0</v>
      </c>
      <c r="D3" s="1">
        <f>CSV事前用!E3</f>
        <v>0</v>
      </c>
      <c r="E3" s="1">
        <f>CSV事前用!F3</f>
        <v>0</v>
      </c>
      <c r="F3" s="27" t="e">
        <f>CSV事前用!H3</f>
        <v>#VALUE!</v>
      </c>
      <c r="G3" s="1" t="str">
        <f>CSV事前用!I3</f>
        <v/>
      </c>
      <c r="H3" s="28">
        <f>CSV事前用!L3</f>
        <v>0</v>
      </c>
      <c r="I3" s="28">
        <f>CSV事前用!M3</f>
        <v>0</v>
      </c>
      <c r="J3" s="28">
        <f>CSV事前用!J3</f>
        <v>0</v>
      </c>
      <c r="K3" s="28">
        <f>CSV事前用!N3</f>
        <v>0</v>
      </c>
      <c r="L3" s="28">
        <f>CSV事前用!O3</f>
        <v>0</v>
      </c>
      <c r="M3" s="28" t="str">
        <f>CSV事前用!Q3</f>
        <v>0</v>
      </c>
      <c r="N3" s="28" t="str">
        <f>CSV事前用!R3</f>
        <v/>
      </c>
      <c r="O3" s="28" t="str">
        <f>CSV事前用!S3</f>
        <v>線　駅　徒歩 分</v>
      </c>
      <c r="P3" s="28">
        <f>CSV事前用!V3</f>
        <v>0</v>
      </c>
      <c r="Q3" s="28">
        <f>CSV事前用!W3</f>
        <v>0</v>
      </c>
      <c r="R3" s="28">
        <f>CSV事前用!X3</f>
        <v>0</v>
      </c>
      <c r="S3" s="28" t="str">
        <f>CSV事前用!Y3</f>
        <v/>
      </c>
      <c r="T3" s="28" t="str">
        <f>CSV事前用!Z3</f>
        <v/>
      </c>
      <c r="U3" s="28" t="str">
        <f>CSV事前用!AA3</f>
        <v/>
      </c>
      <c r="V3" s="28" t="str">
        <f>CSV事前用!AB3</f>
        <v/>
      </c>
      <c r="W3" s="28" t="str">
        <f>CSV事前用!AC3</f>
        <v/>
      </c>
      <c r="X3" s="28">
        <f>CSV事前用!AD3</f>
        <v>0</v>
      </c>
      <c r="Y3" s="28">
        <f>CSV事前用!AF3</f>
        <v>0</v>
      </c>
      <c r="Z3" s="28">
        <f>CSV事前用!AG3</f>
        <v>0</v>
      </c>
      <c r="AA3" s="28">
        <f>CSV事前用!AH3</f>
        <v>0</v>
      </c>
      <c r="AB3" s="28">
        <f>CSV事前用!AI3</f>
        <v>0</v>
      </c>
      <c r="AC3" s="28">
        <f>CSV事前用!AJ3</f>
        <v>0</v>
      </c>
      <c r="AD3" s="28">
        <f>CSV事前用!AK3</f>
        <v>0</v>
      </c>
      <c r="AE3" s="28">
        <f>CSV事前用!AQ3</f>
        <v>0</v>
      </c>
      <c r="AF3" s="28">
        <f>CSV事前用!AS3</f>
        <v>0</v>
      </c>
      <c r="AG3" s="28">
        <f>CSV事前用!AT3</f>
        <v>0</v>
      </c>
      <c r="AH3" s="28">
        <f>CSV事前用!AU3</f>
        <v>0</v>
      </c>
      <c r="AI3" s="28">
        <f>CSV事前用!AV3</f>
        <v>0</v>
      </c>
      <c r="AJ3" s="28">
        <f>CSV事前用!AW3</f>
        <v>0</v>
      </c>
      <c r="AK3" s="28">
        <f>CSV事前用!AX3</f>
        <v>0</v>
      </c>
      <c r="AL3" s="28">
        <f>CSV事前用!BD3</f>
        <v>0</v>
      </c>
      <c r="AM3" s="28">
        <f>CSV事前用!BF3</f>
        <v>0</v>
      </c>
      <c r="AN3" s="28">
        <f>CSV事前用!BG3</f>
        <v>0</v>
      </c>
      <c r="AO3" s="28">
        <f>CSV事前用!BH3</f>
        <v>0</v>
      </c>
      <c r="AP3" s="28">
        <f>CSV事前用!BI3</f>
        <v>0</v>
      </c>
      <c r="AQ3" s="28">
        <f>CSV事前用!BJ3</f>
        <v>0</v>
      </c>
      <c r="AR3" s="28">
        <f>CSV事前用!BK3</f>
        <v>0</v>
      </c>
      <c r="AS3" s="28">
        <f>CSV事前用!BU3</f>
        <v>0</v>
      </c>
      <c r="AT3" s="31" t="str">
        <f>CSV事前用!BW3</f>
        <v/>
      </c>
      <c r="AU3" s="28">
        <f>CSV事前用!BS3</f>
        <v>0</v>
      </c>
      <c r="AV3" s="28" t="str">
        <f>CSV事前用!BT3</f>
        <v/>
      </c>
      <c r="AW3" s="1">
        <f>CSV事前用!A3</f>
        <v>0</v>
      </c>
    </row>
  </sheetData>
  <sheetProtection selectLockedCells="1" selectUnlockedCells="1"/>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13</vt:i4>
      </vt:variant>
    </vt:vector>
  </HeadingPairs>
  <TitlesOfParts>
    <vt:vector size="17" baseType="lpstr">
      <vt:lpstr>Sheet1</vt:lpstr>
      <vt:lpstr>CSV事前用</vt:lpstr>
      <vt:lpstr>CSV投入用</vt:lpstr>
      <vt:lpstr>リマインドメール用</vt:lpstr>
      <vt:lpstr>CSV事前用!Print_Area</vt:lpstr>
      <vt:lpstr>Sheet1!Print_Area</vt:lpstr>
      <vt:lpstr>公認会計士</vt:lpstr>
      <vt:lpstr>行政書士</vt:lpstr>
      <vt:lpstr>司法書士</vt:lpstr>
      <vt:lpstr>士業</vt:lpstr>
      <vt:lpstr>社会保険労務士</vt:lpstr>
      <vt:lpstr>税理士</vt:lpstr>
      <vt:lpstr>中小企業診断士</vt:lpstr>
      <vt:lpstr>土地家屋調査士</vt:lpstr>
      <vt:lpstr>不動産鑑定士</vt:lpstr>
      <vt:lpstr>弁護士</vt:lpstr>
      <vt:lpstr>弁理士</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etcetc</dc:creator>
  <cp:lastModifiedBy>易木　森宏</cp:lastModifiedBy>
  <cp:lastPrinted>2020-08-17T08:02:44Z</cp:lastPrinted>
  <dcterms:created xsi:type="dcterms:W3CDTF">2013-04-01T04:11:33Z</dcterms:created>
  <dcterms:modified xsi:type="dcterms:W3CDTF">2021-05-21T02:15:39Z</dcterms:modified>
</cp:coreProperties>
</file>