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dona3\busho\産業部\ライフサイエンス振興担当\次世代医療システム産業化フォーラム\次世代２０２５\■■MDF2025参加者受付\"/>
    </mc:Choice>
  </mc:AlternateContent>
  <bookViews>
    <workbookView xWindow="-120" yWindow="-120" windowWidth="20730" windowHeight="11040" tabRatio="664"/>
  </bookViews>
  <sheets>
    <sheet name="申込書" sheetId="1" r:id="rId1"/>
    <sheet name="企業情報 登録票" sheetId="14" r:id="rId2"/>
    <sheet name="登録メンバー" sheetId="19" r:id="rId3"/>
    <sheet name="別紙1" sheetId="15" r:id="rId4"/>
    <sheet name="別紙2" sheetId="16" r:id="rId5"/>
    <sheet name="別紙3" sheetId="17" r:id="rId6"/>
    <sheet name="※入力不要（大商使用欄）①" sheetId="2" r:id="rId7"/>
    <sheet name="※入力不要（大商使用欄）②" sheetId="18" r:id="rId8"/>
    <sheet name="※入力不要（大商使用欄）③" sheetId="20" r:id="rId9"/>
  </sheets>
  <definedNames>
    <definedName name="_xlnm.Print_Area" localSheetId="1">'企業情報 登録票'!$A$1:$U$55</definedName>
    <definedName name="_xlnm.Print_Area" localSheetId="0">申込書!$A$1:$L$71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2" i="20" l="1"/>
  <c r="L2" i="20"/>
  <c r="C140" i="20" l="1"/>
  <c r="B140" i="20"/>
  <c r="C139" i="20"/>
  <c r="B139" i="20"/>
  <c r="C138" i="20"/>
  <c r="B138" i="20"/>
  <c r="C137" i="20"/>
  <c r="B137" i="20"/>
  <c r="C136" i="20"/>
  <c r="B136" i="20"/>
  <c r="C135" i="20"/>
  <c r="B135" i="20"/>
  <c r="C134" i="20"/>
  <c r="B134" i="20"/>
  <c r="C133" i="20"/>
  <c r="B133" i="20"/>
  <c r="C132" i="20"/>
  <c r="B132" i="20"/>
  <c r="C131" i="20"/>
  <c r="B131" i="20"/>
  <c r="C130" i="20"/>
  <c r="B130" i="20"/>
  <c r="C129" i="20"/>
  <c r="B129" i="20"/>
  <c r="C128" i="20"/>
  <c r="B128" i="20"/>
  <c r="C127" i="20"/>
  <c r="B127" i="20"/>
  <c r="C126" i="20"/>
  <c r="B126" i="20"/>
  <c r="C125" i="20"/>
  <c r="B125" i="20"/>
  <c r="C124" i="20"/>
  <c r="B124" i="20"/>
  <c r="C123" i="20"/>
  <c r="B123" i="20"/>
  <c r="C122" i="20"/>
  <c r="B122" i="20"/>
  <c r="C121" i="20"/>
  <c r="B121" i="20"/>
  <c r="C120" i="20"/>
  <c r="B120" i="20"/>
  <c r="C119" i="20"/>
  <c r="B119" i="20"/>
  <c r="C118" i="20"/>
  <c r="B118" i="20"/>
  <c r="C117" i="20"/>
  <c r="B117" i="20"/>
  <c r="C116" i="20"/>
  <c r="B116" i="20"/>
  <c r="C115" i="20"/>
  <c r="B115" i="20"/>
  <c r="C114" i="20"/>
  <c r="B114" i="20"/>
  <c r="C113" i="20"/>
  <c r="B113" i="20"/>
  <c r="C112" i="20"/>
  <c r="B112" i="20"/>
  <c r="C111" i="20"/>
  <c r="B111" i="20"/>
  <c r="C110" i="20"/>
  <c r="B110" i="20"/>
  <c r="C109" i="20"/>
  <c r="B109" i="20"/>
  <c r="C108" i="20"/>
  <c r="B108" i="20"/>
  <c r="C107" i="20"/>
  <c r="B107" i="20"/>
  <c r="C106" i="20"/>
  <c r="B106" i="20"/>
  <c r="C105" i="20"/>
  <c r="B105" i="20"/>
  <c r="C104" i="20"/>
  <c r="B104" i="20"/>
  <c r="C103" i="20"/>
  <c r="B103" i="20"/>
  <c r="C102" i="20"/>
  <c r="B102" i="20"/>
  <c r="C101" i="20"/>
  <c r="B101" i="20"/>
  <c r="C100" i="20"/>
  <c r="B100" i="20"/>
  <c r="C99" i="20"/>
  <c r="B99" i="20"/>
  <c r="C98" i="20"/>
  <c r="B98" i="20"/>
  <c r="C97" i="20"/>
  <c r="B97" i="20"/>
  <c r="C96" i="20"/>
  <c r="B96" i="20"/>
  <c r="C95" i="20"/>
  <c r="B95" i="20"/>
  <c r="C94" i="20"/>
  <c r="B94" i="20"/>
  <c r="C93" i="20"/>
  <c r="B93" i="20"/>
  <c r="C92" i="20"/>
  <c r="B92" i="20"/>
  <c r="C91" i="20"/>
  <c r="B91" i="20"/>
  <c r="C90" i="20"/>
  <c r="B90" i="20"/>
  <c r="C89" i="20"/>
  <c r="B89" i="20"/>
  <c r="C88" i="20"/>
  <c r="B88" i="20"/>
  <c r="C87" i="20"/>
  <c r="B87" i="20"/>
  <c r="C86" i="20"/>
  <c r="B86" i="20"/>
  <c r="C85" i="20"/>
  <c r="B85" i="20"/>
  <c r="C84" i="20"/>
  <c r="B84" i="20"/>
  <c r="C83" i="20"/>
  <c r="B83" i="20"/>
  <c r="C82" i="20"/>
  <c r="B82" i="20"/>
  <c r="C81" i="20"/>
  <c r="B81" i="20"/>
  <c r="C80" i="20"/>
  <c r="B80" i="20"/>
  <c r="C79" i="20"/>
  <c r="B79" i="20"/>
  <c r="C78" i="20"/>
  <c r="B78" i="20"/>
  <c r="C77" i="20"/>
  <c r="B77" i="20"/>
  <c r="C76" i="20"/>
  <c r="B76" i="20"/>
  <c r="C75" i="20"/>
  <c r="B75" i="20"/>
  <c r="C74" i="20"/>
  <c r="B74" i="20"/>
  <c r="C73" i="20"/>
  <c r="B73" i="20"/>
  <c r="C72" i="20"/>
  <c r="B72" i="20"/>
  <c r="C71" i="20"/>
  <c r="B71" i="20"/>
  <c r="C70" i="20"/>
  <c r="B70" i="20"/>
  <c r="C69" i="20"/>
  <c r="B69" i="20"/>
  <c r="C68" i="20"/>
  <c r="B68" i="20"/>
  <c r="C67" i="20"/>
  <c r="B67" i="20"/>
  <c r="C66" i="20"/>
  <c r="B66" i="20"/>
  <c r="C65" i="20"/>
  <c r="B65" i="20"/>
  <c r="C64" i="20"/>
  <c r="B64" i="20"/>
  <c r="C63" i="20"/>
  <c r="B63" i="20"/>
  <c r="C62" i="20"/>
  <c r="B62" i="20"/>
  <c r="C61" i="20"/>
  <c r="B61" i="20"/>
  <c r="C60" i="20"/>
  <c r="B60" i="20"/>
  <c r="C59" i="20"/>
  <c r="B59" i="20"/>
  <c r="C58" i="20"/>
  <c r="B58" i="20"/>
  <c r="C57" i="20"/>
  <c r="B57" i="20"/>
  <c r="C56" i="20"/>
  <c r="B56" i="20"/>
  <c r="C55" i="20"/>
  <c r="B55" i="20"/>
  <c r="C54" i="20"/>
  <c r="B54" i="20"/>
  <c r="C53" i="20"/>
  <c r="B53" i="20"/>
  <c r="C52" i="20"/>
  <c r="B52" i="20"/>
  <c r="C51" i="20"/>
  <c r="B51" i="20"/>
  <c r="C50" i="20"/>
  <c r="B50" i="20"/>
  <c r="C49" i="20"/>
  <c r="B49" i="20"/>
  <c r="C48" i="20"/>
  <c r="B48" i="20"/>
  <c r="C47" i="20"/>
  <c r="B47" i="20"/>
  <c r="C46" i="20"/>
  <c r="B46" i="20"/>
  <c r="C45" i="20"/>
  <c r="B45" i="20"/>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C14" i="20"/>
  <c r="B14" i="20"/>
  <c r="C13" i="20"/>
  <c r="B13" i="20"/>
  <c r="C12" i="20"/>
  <c r="B12" i="20"/>
  <c r="C11" i="20"/>
  <c r="B11" i="20"/>
  <c r="C10" i="20"/>
  <c r="B10" i="20"/>
  <c r="C9" i="20"/>
  <c r="B9" i="20"/>
  <c r="C8" i="20"/>
  <c r="B8" i="20"/>
  <c r="C7" i="20"/>
  <c r="B7" i="20"/>
  <c r="C6" i="20"/>
  <c r="B6" i="20"/>
  <c r="C5" i="20"/>
  <c r="B5" i="20"/>
  <c r="C4" i="20"/>
  <c r="B4" i="20"/>
  <c r="C3" i="20"/>
  <c r="B3" i="20"/>
  <c r="B2" i="20"/>
  <c r="C2" i="20"/>
  <c r="P2" i="2"/>
  <c r="AF2" i="2" l="1"/>
  <c r="AE2" i="2"/>
  <c r="R2" i="2"/>
  <c r="L2" i="2"/>
  <c r="I2" i="2"/>
  <c r="D2" i="2"/>
  <c r="AT2" i="2"/>
  <c r="P35" i="1"/>
  <c r="C35" i="1" s="1"/>
  <c r="N54" i="1" l="1"/>
  <c r="A1" i="1" l="1"/>
  <c r="J6" i="19"/>
  <c r="G6" i="19"/>
  <c r="E6" i="19"/>
  <c r="D6" i="19"/>
  <c r="B6" i="19"/>
  <c r="N6" i="19"/>
  <c r="N52" i="1"/>
  <c r="S2" i="20"/>
  <c r="N2" i="20"/>
  <c r="G2" i="2"/>
  <c r="F2" i="2"/>
  <c r="Q2" i="20"/>
  <c r="P2" i="20"/>
  <c r="N17" i="1"/>
  <c r="N53" i="1" l="1"/>
  <c r="N51" i="1"/>
  <c r="P49" i="1"/>
  <c r="N48" i="1"/>
  <c r="P47" i="1"/>
  <c r="P46" i="1"/>
  <c r="N45" i="1"/>
  <c r="O45" i="1"/>
  <c r="N35" i="1"/>
  <c r="Q33" i="1"/>
  <c r="N27" i="1"/>
  <c r="N26" i="1"/>
  <c r="N25" i="1"/>
  <c r="Q22" i="1"/>
  <c r="N32" i="1"/>
  <c r="N31" i="1"/>
  <c r="N24" i="1" l="1"/>
  <c r="N20" i="1"/>
  <c r="N19" i="1"/>
  <c r="N18" i="1"/>
  <c r="A3" i="18"/>
  <c r="A2" i="2"/>
  <c r="C2" i="2" l="1"/>
  <c r="S2" i="2" l="1"/>
  <c r="V3" i="18" l="1"/>
  <c r="Z140" i="20" l="1"/>
  <c r="Y140" i="20"/>
  <c r="X140" i="20"/>
  <c r="W140" i="20"/>
  <c r="V140" i="20"/>
  <c r="U140" i="20"/>
  <c r="T140" i="20"/>
  <c r="S140" i="20"/>
  <c r="R140" i="20"/>
  <c r="Q140" i="20"/>
  <c r="P140" i="20"/>
  <c r="L140" i="20" s="1"/>
  <c r="O140" i="20"/>
  <c r="N140" i="20"/>
  <c r="M140" i="20"/>
  <c r="G140" i="20"/>
  <c r="F140" i="20"/>
  <c r="E140" i="20"/>
  <c r="D140" i="20"/>
  <c r="Z139" i="20"/>
  <c r="Y139" i="20"/>
  <c r="X139" i="20"/>
  <c r="W139" i="20"/>
  <c r="V139" i="20"/>
  <c r="U139" i="20"/>
  <c r="T139" i="20"/>
  <c r="S139" i="20"/>
  <c r="R139" i="20"/>
  <c r="Q139" i="20"/>
  <c r="P139" i="20"/>
  <c r="L139" i="20" s="1"/>
  <c r="O139" i="20"/>
  <c r="N139" i="20"/>
  <c r="M139" i="20"/>
  <c r="G139" i="20"/>
  <c r="F139" i="20"/>
  <c r="E139" i="20"/>
  <c r="D139" i="20"/>
  <c r="Z138" i="20"/>
  <c r="Y138" i="20"/>
  <c r="X138" i="20"/>
  <c r="W138" i="20"/>
  <c r="V138" i="20"/>
  <c r="U138" i="20"/>
  <c r="T138" i="20"/>
  <c r="S138" i="20"/>
  <c r="R138" i="20"/>
  <c r="Q138" i="20"/>
  <c r="P138" i="20"/>
  <c r="L138" i="20" s="1"/>
  <c r="O138" i="20"/>
  <c r="N138" i="20"/>
  <c r="M138" i="20"/>
  <c r="G138" i="20"/>
  <c r="F138" i="20"/>
  <c r="E138" i="20"/>
  <c r="D138" i="20"/>
  <c r="Z137" i="20"/>
  <c r="Y137" i="20"/>
  <c r="X137" i="20"/>
  <c r="W137" i="20"/>
  <c r="V137" i="20"/>
  <c r="U137" i="20"/>
  <c r="T137" i="20"/>
  <c r="S137" i="20"/>
  <c r="R137" i="20"/>
  <c r="Q137" i="20"/>
  <c r="P137" i="20"/>
  <c r="L137" i="20" s="1"/>
  <c r="O137" i="20"/>
  <c r="N137" i="20"/>
  <c r="M137" i="20"/>
  <c r="G137" i="20"/>
  <c r="F137" i="20"/>
  <c r="E137" i="20"/>
  <c r="D137" i="20"/>
  <c r="Z136" i="20"/>
  <c r="Y136" i="20"/>
  <c r="X136" i="20"/>
  <c r="W136" i="20"/>
  <c r="V136" i="20"/>
  <c r="U136" i="20"/>
  <c r="T136" i="20"/>
  <c r="S136" i="20"/>
  <c r="R136" i="20"/>
  <c r="Q136" i="20"/>
  <c r="P136" i="20"/>
  <c r="L136" i="20" s="1"/>
  <c r="O136" i="20"/>
  <c r="N136" i="20"/>
  <c r="M136" i="20"/>
  <c r="G136" i="20"/>
  <c r="F136" i="20"/>
  <c r="E136" i="20"/>
  <c r="D136" i="20"/>
  <c r="Z135" i="20"/>
  <c r="Y135" i="20"/>
  <c r="X135" i="20"/>
  <c r="W135" i="20"/>
  <c r="V135" i="20"/>
  <c r="U135" i="20"/>
  <c r="T135" i="20"/>
  <c r="S135" i="20"/>
  <c r="R135" i="20"/>
  <c r="Q135" i="20"/>
  <c r="P135" i="20"/>
  <c r="L135" i="20" s="1"/>
  <c r="O135" i="20"/>
  <c r="N135" i="20"/>
  <c r="M135" i="20"/>
  <c r="G135" i="20"/>
  <c r="F135" i="20"/>
  <c r="E135" i="20"/>
  <c r="D135" i="20"/>
  <c r="Z134" i="20"/>
  <c r="Y134" i="20"/>
  <c r="X134" i="20"/>
  <c r="W134" i="20"/>
  <c r="V134" i="20"/>
  <c r="U134" i="20"/>
  <c r="T134" i="20"/>
  <c r="S134" i="20"/>
  <c r="R134" i="20"/>
  <c r="Q134" i="20"/>
  <c r="P134" i="20"/>
  <c r="L134" i="20" s="1"/>
  <c r="O134" i="20"/>
  <c r="N134" i="20"/>
  <c r="M134" i="20"/>
  <c r="A134" i="20" s="1"/>
  <c r="G134" i="20"/>
  <c r="F134" i="20"/>
  <c r="E134" i="20"/>
  <c r="D134" i="20"/>
  <c r="Z133" i="20"/>
  <c r="Y133" i="20"/>
  <c r="X133" i="20"/>
  <c r="W133" i="20"/>
  <c r="V133" i="20"/>
  <c r="U133" i="20"/>
  <c r="T133" i="20"/>
  <c r="S133" i="20"/>
  <c r="R133" i="20"/>
  <c r="Q133" i="20"/>
  <c r="P133" i="20"/>
  <c r="L133" i="20" s="1"/>
  <c r="O133" i="20"/>
  <c r="N133" i="20"/>
  <c r="M133" i="20"/>
  <c r="G133" i="20"/>
  <c r="F133" i="20"/>
  <c r="E133" i="20"/>
  <c r="D133" i="20"/>
  <c r="Z132" i="20"/>
  <c r="Y132" i="20"/>
  <c r="X132" i="20"/>
  <c r="W132" i="20"/>
  <c r="V132" i="20"/>
  <c r="U132" i="20"/>
  <c r="T132" i="20"/>
  <c r="S132" i="20"/>
  <c r="R132" i="20"/>
  <c r="Q132" i="20"/>
  <c r="P132" i="20"/>
  <c r="L132" i="20" s="1"/>
  <c r="O132" i="20"/>
  <c r="N132" i="20"/>
  <c r="M132" i="20"/>
  <c r="G132" i="20"/>
  <c r="F132" i="20"/>
  <c r="E132" i="20"/>
  <c r="D132" i="20"/>
  <c r="Z131" i="20"/>
  <c r="Y131" i="20"/>
  <c r="X131" i="20"/>
  <c r="W131" i="20"/>
  <c r="V131" i="20"/>
  <c r="U131" i="20"/>
  <c r="T131" i="20"/>
  <c r="S131" i="20"/>
  <c r="R131" i="20"/>
  <c r="Q131" i="20"/>
  <c r="P131" i="20"/>
  <c r="L131" i="20" s="1"/>
  <c r="O131" i="20"/>
  <c r="N131" i="20"/>
  <c r="M131" i="20"/>
  <c r="G131" i="20"/>
  <c r="F131" i="20"/>
  <c r="E131" i="20"/>
  <c r="D131" i="20"/>
  <c r="Z130" i="20"/>
  <c r="Y130" i="20"/>
  <c r="X130" i="20"/>
  <c r="W130" i="20"/>
  <c r="V130" i="20"/>
  <c r="U130" i="20"/>
  <c r="T130" i="20"/>
  <c r="S130" i="20"/>
  <c r="R130" i="20"/>
  <c r="Q130" i="20"/>
  <c r="P130" i="20"/>
  <c r="L130" i="20" s="1"/>
  <c r="O130" i="20"/>
  <c r="N130" i="20"/>
  <c r="M130" i="20"/>
  <c r="G130" i="20"/>
  <c r="F130" i="20"/>
  <c r="E130" i="20"/>
  <c r="D130" i="20"/>
  <c r="Z129" i="20"/>
  <c r="Y129" i="20"/>
  <c r="X129" i="20"/>
  <c r="W129" i="20"/>
  <c r="V129" i="20"/>
  <c r="U129" i="20"/>
  <c r="T129" i="20"/>
  <c r="S129" i="20"/>
  <c r="R129" i="20"/>
  <c r="Q129" i="20"/>
  <c r="P129" i="20"/>
  <c r="L129" i="20" s="1"/>
  <c r="O129" i="20"/>
  <c r="N129" i="20"/>
  <c r="M129" i="20"/>
  <c r="G129" i="20"/>
  <c r="F129" i="20"/>
  <c r="E129" i="20"/>
  <c r="D129" i="20"/>
  <c r="Z128" i="20"/>
  <c r="Y128" i="20"/>
  <c r="X128" i="20"/>
  <c r="W128" i="20"/>
  <c r="V128" i="20"/>
  <c r="U128" i="20"/>
  <c r="T128" i="20"/>
  <c r="S128" i="20"/>
  <c r="R128" i="20"/>
  <c r="Q128" i="20"/>
  <c r="P128" i="20"/>
  <c r="L128" i="20" s="1"/>
  <c r="O128" i="20"/>
  <c r="N128" i="20"/>
  <c r="M128" i="20"/>
  <c r="G128" i="20"/>
  <c r="F128" i="20"/>
  <c r="E128" i="20"/>
  <c r="D128" i="20"/>
  <c r="Z127" i="20"/>
  <c r="Y127" i="20"/>
  <c r="X127" i="20"/>
  <c r="W127" i="20"/>
  <c r="V127" i="20"/>
  <c r="U127" i="20"/>
  <c r="T127" i="20"/>
  <c r="S127" i="20"/>
  <c r="R127" i="20"/>
  <c r="Q127" i="20"/>
  <c r="P127" i="20"/>
  <c r="L127" i="20" s="1"/>
  <c r="O127" i="20"/>
  <c r="N127" i="20"/>
  <c r="M127" i="20"/>
  <c r="G127" i="20"/>
  <c r="F127" i="20"/>
  <c r="E127" i="20"/>
  <c r="D127" i="20"/>
  <c r="Z126" i="20"/>
  <c r="Y126" i="20"/>
  <c r="X126" i="20"/>
  <c r="W126" i="20"/>
  <c r="V126" i="20"/>
  <c r="U126" i="20"/>
  <c r="T126" i="20"/>
  <c r="S126" i="20"/>
  <c r="R126" i="20"/>
  <c r="Q126" i="20"/>
  <c r="P126" i="20"/>
  <c r="L126" i="20" s="1"/>
  <c r="O126" i="20"/>
  <c r="N126" i="20"/>
  <c r="M126" i="20"/>
  <c r="G126" i="20"/>
  <c r="F126" i="20"/>
  <c r="E126" i="20"/>
  <c r="D126" i="20"/>
  <c r="Z125" i="20"/>
  <c r="Y125" i="20"/>
  <c r="X125" i="20"/>
  <c r="W125" i="20"/>
  <c r="V125" i="20"/>
  <c r="U125" i="20"/>
  <c r="T125" i="20"/>
  <c r="S125" i="20"/>
  <c r="R125" i="20"/>
  <c r="Q125" i="20"/>
  <c r="P125" i="20"/>
  <c r="L125" i="20" s="1"/>
  <c r="O125" i="20"/>
  <c r="N125" i="20"/>
  <c r="M125" i="20"/>
  <c r="G125" i="20"/>
  <c r="F125" i="20"/>
  <c r="E125" i="20"/>
  <c r="D125" i="20"/>
  <c r="Z124" i="20"/>
  <c r="Y124" i="20"/>
  <c r="X124" i="20"/>
  <c r="W124" i="20"/>
  <c r="V124" i="20"/>
  <c r="U124" i="20"/>
  <c r="T124" i="20"/>
  <c r="S124" i="20"/>
  <c r="R124" i="20"/>
  <c r="Q124" i="20"/>
  <c r="P124" i="20"/>
  <c r="L124" i="20" s="1"/>
  <c r="O124" i="20"/>
  <c r="N124" i="20"/>
  <c r="M124" i="20"/>
  <c r="G124" i="20"/>
  <c r="F124" i="20"/>
  <c r="E124" i="20"/>
  <c r="D124" i="20"/>
  <c r="Z123" i="20"/>
  <c r="Y123" i="20"/>
  <c r="X123" i="20"/>
  <c r="W123" i="20"/>
  <c r="V123" i="20"/>
  <c r="U123" i="20"/>
  <c r="T123" i="20"/>
  <c r="S123" i="20"/>
  <c r="R123" i="20"/>
  <c r="Q123" i="20"/>
  <c r="P123" i="20"/>
  <c r="L123" i="20" s="1"/>
  <c r="O123" i="20"/>
  <c r="N123" i="20"/>
  <c r="M123" i="20"/>
  <c r="G123" i="20"/>
  <c r="F123" i="20"/>
  <c r="E123" i="20"/>
  <c r="D123" i="20"/>
  <c r="Z122" i="20"/>
  <c r="Y122" i="20"/>
  <c r="X122" i="20"/>
  <c r="W122" i="20"/>
  <c r="V122" i="20"/>
  <c r="U122" i="20"/>
  <c r="T122" i="20"/>
  <c r="S122" i="20"/>
  <c r="R122" i="20"/>
  <c r="Q122" i="20"/>
  <c r="P122" i="20"/>
  <c r="L122" i="20" s="1"/>
  <c r="O122" i="20"/>
  <c r="N122" i="20"/>
  <c r="M122" i="20"/>
  <c r="G122" i="20"/>
  <c r="F122" i="20"/>
  <c r="E122" i="20"/>
  <c r="D122" i="20"/>
  <c r="Z121" i="20"/>
  <c r="Y121" i="20"/>
  <c r="X121" i="20"/>
  <c r="W121" i="20"/>
  <c r="V121" i="20"/>
  <c r="U121" i="20"/>
  <c r="T121" i="20"/>
  <c r="S121" i="20"/>
  <c r="R121" i="20"/>
  <c r="Q121" i="20"/>
  <c r="P121" i="20"/>
  <c r="L121" i="20" s="1"/>
  <c r="O121" i="20"/>
  <c r="N121" i="20"/>
  <c r="M121" i="20"/>
  <c r="G121" i="20"/>
  <c r="F121" i="20"/>
  <c r="E121" i="20"/>
  <c r="D121" i="20"/>
  <c r="Z120" i="20"/>
  <c r="Y120" i="20"/>
  <c r="X120" i="20"/>
  <c r="W120" i="20"/>
  <c r="V120" i="20"/>
  <c r="U120" i="20"/>
  <c r="T120" i="20"/>
  <c r="S120" i="20"/>
  <c r="R120" i="20"/>
  <c r="Q120" i="20"/>
  <c r="P120" i="20"/>
  <c r="L120" i="20" s="1"/>
  <c r="O120" i="20"/>
  <c r="N120" i="20"/>
  <c r="M120" i="20"/>
  <c r="G120" i="20"/>
  <c r="F120" i="20"/>
  <c r="E120" i="20"/>
  <c r="D120" i="20"/>
  <c r="Z119" i="20"/>
  <c r="Y119" i="20"/>
  <c r="X119" i="20"/>
  <c r="W119" i="20"/>
  <c r="V119" i="20"/>
  <c r="U119" i="20"/>
  <c r="T119" i="20"/>
  <c r="S119" i="20"/>
  <c r="R119" i="20"/>
  <c r="Q119" i="20"/>
  <c r="P119" i="20"/>
  <c r="L119" i="20" s="1"/>
  <c r="O119" i="20"/>
  <c r="N119" i="20"/>
  <c r="M119" i="20"/>
  <c r="G119" i="20"/>
  <c r="F119" i="20"/>
  <c r="E119" i="20"/>
  <c r="D119" i="20"/>
  <c r="Z118" i="20"/>
  <c r="Y118" i="20"/>
  <c r="X118" i="20"/>
  <c r="W118" i="20"/>
  <c r="V118" i="20"/>
  <c r="U118" i="20"/>
  <c r="T118" i="20"/>
  <c r="S118" i="20"/>
  <c r="R118" i="20"/>
  <c r="Q118" i="20"/>
  <c r="P118" i="20"/>
  <c r="L118" i="20" s="1"/>
  <c r="O118" i="20"/>
  <c r="N118" i="20"/>
  <c r="M118" i="20"/>
  <c r="G118" i="20"/>
  <c r="F118" i="20"/>
  <c r="E118" i="20"/>
  <c r="D118" i="20"/>
  <c r="Z117" i="20"/>
  <c r="Y117" i="20"/>
  <c r="X117" i="20"/>
  <c r="W117" i="20"/>
  <c r="V117" i="20"/>
  <c r="U117" i="20"/>
  <c r="T117" i="20"/>
  <c r="S117" i="20"/>
  <c r="R117" i="20"/>
  <c r="Q117" i="20"/>
  <c r="P117" i="20"/>
  <c r="L117" i="20" s="1"/>
  <c r="O117" i="20"/>
  <c r="N117" i="20"/>
  <c r="M117" i="20"/>
  <c r="G117" i="20"/>
  <c r="F117" i="20"/>
  <c r="E117" i="20"/>
  <c r="D117" i="20"/>
  <c r="Z116" i="20"/>
  <c r="Y116" i="20"/>
  <c r="X116" i="20"/>
  <c r="W116" i="20"/>
  <c r="V116" i="20"/>
  <c r="U116" i="20"/>
  <c r="T116" i="20"/>
  <c r="S116" i="20"/>
  <c r="R116" i="20"/>
  <c r="Q116" i="20"/>
  <c r="P116" i="20"/>
  <c r="L116" i="20" s="1"/>
  <c r="O116" i="20"/>
  <c r="N116" i="20"/>
  <c r="M116" i="20"/>
  <c r="G116" i="20"/>
  <c r="F116" i="20"/>
  <c r="E116" i="20"/>
  <c r="D116" i="20"/>
  <c r="Z115" i="20"/>
  <c r="Y115" i="20"/>
  <c r="X115" i="20"/>
  <c r="W115" i="20"/>
  <c r="V115" i="20"/>
  <c r="U115" i="20"/>
  <c r="T115" i="20"/>
  <c r="S115" i="20"/>
  <c r="R115" i="20"/>
  <c r="Q115" i="20"/>
  <c r="P115" i="20"/>
  <c r="L115" i="20" s="1"/>
  <c r="O115" i="20"/>
  <c r="N115" i="20"/>
  <c r="M115" i="20"/>
  <c r="G115" i="20"/>
  <c r="F115" i="20"/>
  <c r="E115" i="20"/>
  <c r="D115" i="20"/>
  <c r="Z114" i="20"/>
  <c r="Y114" i="20"/>
  <c r="X114" i="20"/>
  <c r="W114" i="20"/>
  <c r="V114" i="20"/>
  <c r="U114" i="20"/>
  <c r="T114" i="20"/>
  <c r="S114" i="20"/>
  <c r="R114" i="20"/>
  <c r="Q114" i="20"/>
  <c r="P114" i="20"/>
  <c r="L114" i="20" s="1"/>
  <c r="O114" i="20"/>
  <c r="N114" i="20"/>
  <c r="M114" i="20"/>
  <c r="G114" i="20"/>
  <c r="F114" i="20"/>
  <c r="E114" i="20"/>
  <c r="D114" i="20"/>
  <c r="Z113" i="20"/>
  <c r="Y113" i="20"/>
  <c r="X113" i="20"/>
  <c r="W113" i="20"/>
  <c r="V113" i="20"/>
  <c r="U113" i="20"/>
  <c r="T113" i="20"/>
  <c r="S113" i="20"/>
  <c r="R113" i="20"/>
  <c r="Q113" i="20"/>
  <c r="P113" i="20"/>
  <c r="L113" i="20" s="1"/>
  <c r="O113" i="20"/>
  <c r="N113" i="20"/>
  <c r="M113" i="20"/>
  <c r="G113" i="20"/>
  <c r="F113" i="20"/>
  <c r="E113" i="20"/>
  <c r="D113" i="20"/>
  <c r="Z112" i="20"/>
  <c r="Y112" i="20"/>
  <c r="X112" i="20"/>
  <c r="W112" i="20"/>
  <c r="V112" i="20"/>
  <c r="U112" i="20"/>
  <c r="T112" i="20"/>
  <c r="S112" i="20"/>
  <c r="R112" i="20"/>
  <c r="Q112" i="20"/>
  <c r="P112" i="20"/>
  <c r="L112" i="20" s="1"/>
  <c r="O112" i="20"/>
  <c r="N112" i="20"/>
  <c r="M112" i="20"/>
  <c r="G112" i="20"/>
  <c r="F112" i="20"/>
  <c r="E112" i="20"/>
  <c r="D112" i="20"/>
  <c r="Z111" i="20"/>
  <c r="Y111" i="20"/>
  <c r="X111" i="20"/>
  <c r="W111" i="20"/>
  <c r="V111" i="20"/>
  <c r="U111" i="20"/>
  <c r="T111" i="20"/>
  <c r="S111" i="20"/>
  <c r="R111" i="20"/>
  <c r="Q111" i="20"/>
  <c r="P111" i="20"/>
  <c r="L111" i="20" s="1"/>
  <c r="O111" i="20"/>
  <c r="N111" i="20"/>
  <c r="M111" i="20"/>
  <c r="G111" i="20"/>
  <c r="F111" i="20"/>
  <c r="E111" i="20"/>
  <c r="D111" i="20"/>
  <c r="Z110" i="20"/>
  <c r="Y110" i="20"/>
  <c r="X110" i="20"/>
  <c r="W110" i="20"/>
  <c r="V110" i="20"/>
  <c r="U110" i="20"/>
  <c r="T110" i="20"/>
  <c r="S110" i="20"/>
  <c r="R110" i="20"/>
  <c r="Q110" i="20"/>
  <c r="P110" i="20"/>
  <c r="L110" i="20" s="1"/>
  <c r="O110" i="20"/>
  <c r="N110" i="20"/>
  <c r="M110" i="20"/>
  <c r="A110" i="20" s="1"/>
  <c r="G110" i="20"/>
  <c r="F110" i="20"/>
  <c r="E110" i="20"/>
  <c r="D110" i="20"/>
  <c r="Z109" i="20"/>
  <c r="Y109" i="20"/>
  <c r="X109" i="20"/>
  <c r="W109" i="20"/>
  <c r="V109" i="20"/>
  <c r="U109" i="20"/>
  <c r="T109" i="20"/>
  <c r="S109" i="20"/>
  <c r="R109" i="20"/>
  <c r="Q109" i="20"/>
  <c r="P109" i="20"/>
  <c r="L109" i="20" s="1"/>
  <c r="O109" i="20"/>
  <c r="N109" i="20"/>
  <c r="M109" i="20"/>
  <c r="G109" i="20"/>
  <c r="F109" i="20"/>
  <c r="E109" i="20"/>
  <c r="D109" i="20"/>
  <c r="Z108" i="20"/>
  <c r="Y108" i="20"/>
  <c r="X108" i="20"/>
  <c r="W108" i="20"/>
  <c r="V108" i="20"/>
  <c r="U108" i="20"/>
  <c r="T108" i="20"/>
  <c r="S108" i="20"/>
  <c r="R108" i="20"/>
  <c r="Q108" i="20"/>
  <c r="P108" i="20"/>
  <c r="L108" i="20" s="1"/>
  <c r="O108" i="20"/>
  <c r="N108" i="20"/>
  <c r="M108" i="20"/>
  <c r="G108" i="20"/>
  <c r="F108" i="20"/>
  <c r="E108" i="20"/>
  <c r="D108" i="20"/>
  <c r="Z107" i="20"/>
  <c r="Y107" i="20"/>
  <c r="X107" i="20"/>
  <c r="W107" i="20"/>
  <c r="V107" i="20"/>
  <c r="U107" i="20"/>
  <c r="T107" i="20"/>
  <c r="S107" i="20"/>
  <c r="R107" i="20"/>
  <c r="Q107" i="20"/>
  <c r="P107" i="20"/>
  <c r="L107" i="20" s="1"/>
  <c r="O107" i="20"/>
  <c r="N107" i="20"/>
  <c r="M107" i="20"/>
  <c r="G107" i="20"/>
  <c r="F107" i="20"/>
  <c r="E107" i="20"/>
  <c r="D107" i="20"/>
  <c r="Z106" i="20"/>
  <c r="Y106" i="20"/>
  <c r="X106" i="20"/>
  <c r="W106" i="20"/>
  <c r="V106" i="20"/>
  <c r="U106" i="20"/>
  <c r="T106" i="20"/>
  <c r="S106" i="20"/>
  <c r="R106" i="20"/>
  <c r="Q106" i="20"/>
  <c r="P106" i="20"/>
  <c r="L106" i="20" s="1"/>
  <c r="O106" i="20"/>
  <c r="N106" i="20"/>
  <c r="M106" i="20"/>
  <c r="G106" i="20"/>
  <c r="F106" i="20"/>
  <c r="E106" i="20"/>
  <c r="D106" i="20"/>
  <c r="Z105" i="20"/>
  <c r="Y105" i="20"/>
  <c r="X105" i="20"/>
  <c r="W105" i="20"/>
  <c r="V105" i="20"/>
  <c r="U105" i="20"/>
  <c r="T105" i="20"/>
  <c r="S105" i="20"/>
  <c r="R105" i="20"/>
  <c r="Q105" i="20"/>
  <c r="P105" i="20"/>
  <c r="L105" i="20" s="1"/>
  <c r="O105" i="20"/>
  <c r="N105" i="20"/>
  <c r="M105" i="20"/>
  <c r="G105" i="20"/>
  <c r="F105" i="20"/>
  <c r="E105" i="20"/>
  <c r="D105" i="20"/>
  <c r="Z104" i="20"/>
  <c r="Y104" i="20"/>
  <c r="X104" i="20"/>
  <c r="W104" i="20"/>
  <c r="V104" i="20"/>
  <c r="U104" i="20"/>
  <c r="T104" i="20"/>
  <c r="S104" i="20"/>
  <c r="R104" i="20"/>
  <c r="Q104" i="20"/>
  <c r="P104" i="20"/>
  <c r="L104" i="20" s="1"/>
  <c r="O104" i="20"/>
  <c r="N104" i="20"/>
  <c r="M104" i="20"/>
  <c r="A104" i="20" s="1"/>
  <c r="G104" i="20"/>
  <c r="F104" i="20"/>
  <c r="E104" i="20"/>
  <c r="D104" i="20"/>
  <c r="Z103" i="20"/>
  <c r="Y103" i="20"/>
  <c r="X103" i="20"/>
  <c r="W103" i="20"/>
  <c r="V103" i="20"/>
  <c r="U103" i="20"/>
  <c r="T103" i="20"/>
  <c r="S103" i="20"/>
  <c r="R103" i="20"/>
  <c r="Q103" i="20"/>
  <c r="P103" i="20"/>
  <c r="L103" i="20" s="1"/>
  <c r="O103" i="20"/>
  <c r="N103" i="20"/>
  <c r="M103" i="20"/>
  <c r="G103" i="20"/>
  <c r="F103" i="20"/>
  <c r="E103" i="20"/>
  <c r="D103" i="20"/>
  <c r="Z102" i="20"/>
  <c r="Y102" i="20"/>
  <c r="X102" i="20"/>
  <c r="W102" i="20"/>
  <c r="V102" i="20"/>
  <c r="U102" i="20"/>
  <c r="T102" i="20"/>
  <c r="S102" i="20"/>
  <c r="R102" i="20"/>
  <c r="Q102" i="20"/>
  <c r="P102" i="20"/>
  <c r="L102" i="20" s="1"/>
  <c r="O102" i="20"/>
  <c r="N102" i="20"/>
  <c r="M102" i="20"/>
  <c r="G102" i="20"/>
  <c r="F102" i="20"/>
  <c r="E102" i="20"/>
  <c r="D102" i="20"/>
  <c r="Z101" i="20"/>
  <c r="Y101" i="20"/>
  <c r="X101" i="20"/>
  <c r="W101" i="20"/>
  <c r="V101" i="20"/>
  <c r="U101" i="20"/>
  <c r="T101" i="20"/>
  <c r="S101" i="20"/>
  <c r="R101" i="20"/>
  <c r="Q101" i="20"/>
  <c r="P101" i="20"/>
  <c r="L101" i="20" s="1"/>
  <c r="O101" i="20"/>
  <c r="N101" i="20"/>
  <c r="M101" i="20"/>
  <c r="G101" i="20"/>
  <c r="F101" i="20"/>
  <c r="E101" i="20"/>
  <c r="D101" i="20"/>
  <c r="Z100" i="20"/>
  <c r="Y100" i="20"/>
  <c r="X100" i="20"/>
  <c r="W100" i="20"/>
  <c r="V100" i="20"/>
  <c r="U100" i="20"/>
  <c r="T100" i="20"/>
  <c r="S100" i="20"/>
  <c r="R100" i="20"/>
  <c r="Q100" i="20"/>
  <c r="P100" i="20"/>
  <c r="L100" i="20" s="1"/>
  <c r="O100" i="20"/>
  <c r="N100" i="20"/>
  <c r="M100" i="20"/>
  <c r="G100" i="20"/>
  <c r="F100" i="20"/>
  <c r="E100" i="20"/>
  <c r="D100" i="20"/>
  <c r="Z99" i="20"/>
  <c r="Y99" i="20"/>
  <c r="X99" i="20"/>
  <c r="W99" i="20"/>
  <c r="V99" i="20"/>
  <c r="U99" i="20"/>
  <c r="T99" i="20"/>
  <c r="S99" i="20"/>
  <c r="R99" i="20"/>
  <c r="Q99" i="20"/>
  <c r="P99" i="20"/>
  <c r="L99" i="20" s="1"/>
  <c r="O99" i="20"/>
  <c r="N99" i="20"/>
  <c r="M99" i="20"/>
  <c r="A99" i="20" s="1"/>
  <c r="G99" i="20"/>
  <c r="F99" i="20"/>
  <c r="E99" i="20"/>
  <c r="D99" i="20"/>
  <c r="Z98" i="20"/>
  <c r="Y98" i="20"/>
  <c r="X98" i="20"/>
  <c r="W98" i="20"/>
  <c r="V98" i="20"/>
  <c r="U98" i="20"/>
  <c r="T98" i="20"/>
  <c r="S98" i="20"/>
  <c r="R98" i="20"/>
  <c r="Q98" i="20"/>
  <c r="P98" i="20"/>
  <c r="L98" i="20" s="1"/>
  <c r="O98" i="20"/>
  <c r="N98" i="20"/>
  <c r="M98" i="20"/>
  <c r="G98" i="20"/>
  <c r="F98" i="20"/>
  <c r="E98" i="20"/>
  <c r="D98" i="20"/>
  <c r="Z97" i="20"/>
  <c r="Y97" i="20"/>
  <c r="X97" i="20"/>
  <c r="W97" i="20"/>
  <c r="V97" i="20"/>
  <c r="U97" i="20"/>
  <c r="T97" i="20"/>
  <c r="S97" i="20"/>
  <c r="R97" i="20"/>
  <c r="Q97" i="20"/>
  <c r="P97" i="20"/>
  <c r="L97" i="20" s="1"/>
  <c r="O97" i="20"/>
  <c r="N97" i="20"/>
  <c r="M97" i="20"/>
  <c r="G97" i="20"/>
  <c r="F97" i="20"/>
  <c r="E97" i="20"/>
  <c r="D97" i="20"/>
  <c r="Z96" i="20"/>
  <c r="Y96" i="20"/>
  <c r="X96" i="20"/>
  <c r="W96" i="20"/>
  <c r="V96" i="20"/>
  <c r="U96" i="20"/>
  <c r="T96" i="20"/>
  <c r="S96" i="20"/>
  <c r="R96" i="20"/>
  <c r="Q96" i="20"/>
  <c r="P96" i="20"/>
  <c r="L96" i="20" s="1"/>
  <c r="O96" i="20"/>
  <c r="N96" i="20"/>
  <c r="M96" i="20"/>
  <c r="G96" i="20"/>
  <c r="F96" i="20"/>
  <c r="E96" i="20"/>
  <c r="D96" i="20"/>
  <c r="Z95" i="20"/>
  <c r="Y95" i="20"/>
  <c r="X95" i="20"/>
  <c r="W95" i="20"/>
  <c r="V95" i="20"/>
  <c r="U95" i="20"/>
  <c r="T95" i="20"/>
  <c r="S95" i="20"/>
  <c r="R95" i="20"/>
  <c r="Q95" i="20"/>
  <c r="P95" i="20"/>
  <c r="L95" i="20" s="1"/>
  <c r="O95" i="20"/>
  <c r="N95" i="20"/>
  <c r="M95" i="20"/>
  <c r="G95" i="20"/>
  <c r="F95" i="20"/>
  <c r="E95" i="20"/>
  <c r="D95" i="20"/>
  <c r="Z94" i="20"/>
  <c r="Y94" i="20"/>
  <c r="X94" i="20"/>
  <c r="W94" i="20"/>
  <c r="V94" i="20"/>
  <c r="U94" i="20"/>
  <c r="T94" i="20"/>
  <c r="S94" i="20"/>
  <c r="R94" i="20"/>
  <c r="Q94" i="20"/>
  <c r="P94" i="20"/>
  <c r="L94" i="20" s="1"/>
  <c r="O94" i="20"/>
  <c r="N94" i="20"/>
  <c r="M94" i="20"/>
  <c r="G94" i="20"/>
  <c r="F94" i="20"/>
  <c r="E94" i="20"/>
  <c r="D94" i="20"/>
  <c r="Z93" i="20"/>
  <c r="Y93" i="20"/>
  <c r="X93" i="20"/>
  <c r="W93" i="20"/>
  <c r="V93" i="20"/>
  <c r="U93" i="20"/>
  <c r="T93" i="20"/>
  <c r="S93" i="20"/>
  <c r="R93" i="20"/>
  <c r="Q93" i="20"/>
  <c r="P93" i="20"/>
  <c r="L93" i="20" s="1"/>
  <c r="O93" i="20"/>
  <c r="N93" i="20"/>
  <c r="M93" i="20"/>
  <c r="G93" i="20"/>
  <c r="F93" i="20"/>
  <c r="E93" i="20"/>
  <c r="D93" i="20"/>
  <c r="Z92" i="20"/>
  <c r="Y92" i="20"/>
  <c r="X92" i="20"/>
  <c r="W92" i="20"/>
  <c r="V92" i="20"/>
  <c r="U92" i="20"/>
  <c r="T92" i="20"/>
  <c r="S92" i="20"/>
  <c r="R92" i="20"/>
  <c r="Q92" i="20"/>
  <c r="P92" i="20"/>
  <c r="L92" i="20" s="1"/>
  <c r="O92" i="20"/>
  <c r="N92" i="20"/>
  <c r="M92" i="20"/>
  <c r="G92" i="20"/>
  <c r="F92" i="20"/>
  <c r="E92" i="20"/>
  <c r="D92" i="20"/>
  <c r="Z91" i="20"/>
  <c r="Y91" i="20"/>
  <c r="X91" i="20"/>
  <c r="W91" i="20"/>
  <c r="V91" i="20"/>
  <c r="U91" i="20"/>
  <c r="T91" i="20"/>
  <c r="S91" i="20"/>
  <c r="R91" i="20"/>
  <c r="Q91" i="20"/>
  <c r="P91" i="20"/>
  <c r="L91" i="20" s="1"/>
  <c r="O91" i="20"/>
  <c r="N91" i="20"/>
  <c r="M91" i="20"/>
  <c r="G91" i="20"/>
  <c r="F91" i="20"/>
  <c r="E91" i="20"/>
  <c r="D91" i="20"/>
  <c r="Z90" i="20"/>
  <c r="Y90" i="20"/>
  <c r="X90" i="20"/>
  <c r="W90" i="20"/>
  <c r="V90" i="20"/>
  <c r="U90" i="20"/>
  <c r="T90" i="20"/>
  <c r="S90" i="20"/>
  <c r="R90" i="20"/>
  <c r="Q90" i="20"/>
  <c r="P90" i="20"/>
  <c r="L90" i="20" s="1"/>
  <c r="O90" i="20"/>
  <c r="N90" i="20"/>
  <c r="M90" i="20"/>
  <c r="G90" i="20"/>
  <c r="F90" i="20"/>
  <c r="E90" i="20"/>
  <c r="D90" i="20"/>
  <c r="Z89" i="20"/>
  <c r="Y89" i="20"/>
  <c r="X89" i="20"/>
  <c r="W89" i="20"/>
  <c r="V89" i="20"/>
  <c r="U89" i="20"/>
  <c r="T89" i="20"/>
  <c r="S89" i="20"/>
  <c r="R89" i="20"/>
  <c r="Q89" i="20"/>
  <c r="P89" i="20"/>
  <c r="L89" i="20" s="1"/>
  <c r="O89" i="20"/>
  <c r="N89" i="20"/>
  <c r="M89" i="20"/>
  <c r="G89" i="20"/>
  <c r="F89" i="20"/>
  <c r="E89" i="20"/>
  <c r="D89" i="20"/>
  <c r="Z88" i="20"/>
  <c r="Y88" i="20"/>
  <c r="X88" i="20"/>
  <c r="W88" i="20"/>
  <c r="V88" i="20"/>
  <c r="U88" i="20"/>
  <c r="T88" i="20"/>
  <c r="S88" i="20"/>
  <c r="R88" i="20"/>
  <c r="Q88" i="20"/>
  <c r="P88" i="20"/>
  <c r="L88" i="20" s="1"/>
  <c r="O88" i="20"/>
  <c r="N88" i="20"/>
  <c r="M88" i="20"/>
  <c r="G88" i="20"/>
  <c r="F88" i="20"/>
  <c r="E88" i="20"/>
  <c r="D88" i="20"/>
  <c r="Z87" i="20"/>
  <c r="Y87" i="20"/>
  <c r="X87" i="20"/>
  <c r="W87" i="20"/>
  <c r="V87" i="20"/>
  <c r="U87" i="20"/>
  <c r="T87" i="20"/>
  <c r="S87" i="20"/>
  <c r="R87" i="20"/>
  <c r="Q87" i="20"/>
  <c r="P87" i="20"/>
  <c r="L87" i="20" s="1"/>
  <c r="O87" i="20"/>
  <c r="N87" i="20"/>
  <c r="M87" i="20"/>
  <c r="G87" i="20"/>
  <c r="F87" i="20"/>
  <c r="E87" i="20"/>
  <c r="D87" i="20"/>
  <c r="Z86" i="20"/>
  <c r="Y86" i="20"/>
  <c r="X86" i="20"/>
  <c r="W86" i="20"/>
  <c r="V86" i="20"/>
  <c r="U86" i="20"/>
  <c r="T86" i="20"/>
  <c r="S86" i="20"/>
  <c r="R86" i="20"/>
  <c r="Q86" i="20"/>
  <c r="P86" i="20"/>
  <c r="L86" i="20" s="1"/>
  <c r="O86" i="20"/>
  <c r="N86" i="20"/>
  <c r="M86" i="20"/>
  <c r="G86" i="20"/>
  <c r="F86" i="20"/>
  <c r="E86" i="20"/>
  <c r="D86" i="20"/>
  <c r="Z85" i="20"/>
  <c r="Y85" i="20"/>
  <c r="X85" i="20"/>
  <c r="W85" i="20"/>
  <c r="V85" i="20"/>
  <c r="U85" i="20"/>
  <c r="T85" i="20"/>
  <c r="S85" i="20"/>
  <c r="R85" i="20"/>
  <c r="Q85" i="20"/>
  <c r="P85" i="20"/>
  <c r="L85" i="20" s="1"/>
  <c r="O85" i="20"/>
  <c r="N85" i="20"/>
  <c r="M85" i="20"/>
  <c r="G85" i="20"/>
  <c r="F85" i="20"/>
  <c r="E85" i="20"/>
  <c r="D85" i="20"/>
  <c r="Z84" i="20"/>
  <c r="Y84" i="20"/>
  <c r="X84" i="20"/>
  <c r="W84" i="20"/>
  <c r="V84" i="20"/>
  <c r="U84" i="20"/>
  <c r="T84" i="20"/>
  <c r="S84" i="20"/>
  <c r="R84" i="20"/>
  <c r="Q84" i="20"/>
  <c r="P84" i="20"/>
  <c r="L84" i="20" s="1"/>
  <c r="O84" i="20"/>
  <c r="N84" i="20"/>
  <c r="M84" i="20"/>
  <c r="G84" i="20"/>
  <c r="F84" i="20"/>
  <c r="E84" i="20"/>
  <c r="D84" i="20"/>
  <c r="Z83" i="20"/>
  <c r="Y83" i="20"/>
  <c r="X83" i="20"/>
  <c r="W83" i="20"/>
  <c r="V83" i="20"/>
  <c r="U83" i="20"/>
  <c r="T83" i="20"/>
  <c r="S83" i="20"/>
  <c r="R83" i="20"/>
  <c r="Q83" i="20"/>
  <c r="P83" i="20"/>
  <c r="L83" i="20" s="1"/>
  <c r="O83" i="20"/>
  <c r="N83" i="20"/>
  <c r="M83" i="20"/>
  <c r="G83" i="20"/>
  <c r="F83" i="20"/>
  <c r="E83" i="20"/>
  <c r="D83" i="20"/>
  <c r="Z82" i="20"/>
  <c r="Y82" i="20"/>
  <c r="X82" i="20"/>
  <c r="W82" i="20"/>
  <c r="V82" i="20"/>
  <c r="U82" i="20"/>
  <c r="T82" i="20"/>
  <c r="S82" i="20"/>
  <c r="R82" i="20"/>
  <c r="Q82" i="20"/>
  <c r="P82" i="20"/>
  <c r="L82" i="20" s="1"/>
  <c r="O82" i="20"/>
  <c r="N82" i="20"/>
  <c r="M82" i="20"/>
  <c r="G82" i="20"/>
  <c r="F82" i="20"/>
  <c r="E82" i="20"/>
  <c r="D82" i="20"/>
  <c r="Z81" i="20"/>
  <c r="Y81" i="20"/>
  <c r="X81" i="20"/>
  <c r="W81" i="20"/>
  <c r="V81" i="20"/>
  <c r="U81" i="20"/>
  <c r="T81" i="20"/>
  <c r="S81" i="20"/>
  <c r="R81" i="20"/>
  <c r="Q81" i="20"/>
  <c r="P81" i="20"/>
  <c r="L81" i="20" s="1"/>
  <c r="O81" i="20"/>
  <c r="N81" i="20"/>
  <c r="M81" i="20"/>
  <c r="G81" i="20"/>
  <c r="F81" i="20"/>
  <c r="E81" i="20"/>
  <c r="D81" i="20"/>
  <c r="Z80" i="20"/>
  <c r="Y80" i="20"/>
  <c r="X80" i="20"/>
  <c r="W80" i="20"/>
  <c r="V80" i="20"/>
  <c r="U80" i="20"/>
  <c r="T80" i="20"/>
  <c r="S80" i="20"/>
  <c r="R80" i="20"/>
  <c r="Q80" i="20"/>
  <c r="P80" i="20"/>
  <c r="L80" i="20" s="1"/>
  <c r="O80" i="20"/>
  <c r="N80" i="20"/>
  <c r="M80" i="20"/>
  <c r="G80" i="20"/>
  <c r="F80" i="20"/>
  <c r="E80" i="20"/>
  <c r="D80" i="20"/>
  <c r="Z79" i="20"/>
  <c r="Y79" i="20"/>
  <c r="X79" i="20"/>
  <c r="W79" i="20"/>
  <c r="V79" i="20"/>
  <c r="U79" i="20"/>
  <c r="T79" i="20"/>
  <c r="S79" i="20"/>
  <c r="R79" i="20"/>
  <c r="Q79" i="20"/>
  <c r="P79" i="20"/>
  <c r="L79" i="20" s="1"/>
  <c r="O79" i="20"/>
  <c r="N79" i="20"/>
  <c r="M79" i="20"/>
  <c r="G79" i="20"/>
  <c r="F79" i="20"/>
  <c r="E79" i="20"/>
  <c r="D79" i="20"/>
  <c r="Z78" i="20"/>
  <c r="Y78" i="20"/>
  <c r="X78" i="20"/>
  <c r="W78" i="20"/>
  <c r="V78" i="20"/>
  <c r="U78" i="20"/>
  <c r="T78" i="20"/>
  <c r="S78" i="20"/>
  <c r="R78" i="20"/>
  <c r="Q78" i="20"/>
  <c r="P78" i="20"/>
  <c r="L78" i="20" s="1"/>
  <c r="O78" i="20"/>
  <c r="N78" i="20"/>
  <c r="M78" i="20"/>
  <c r="G78" i="20"/>
  <c r="F78" i="20"/>
  <c r="E78" i="20"/>
  <c r="D78" i="20"/>
  <c r="Z77" i="20"/>
  <c r="Y77" i="20"/>
  <c r="X77" i="20"/>
  <c r="W77" i="20"/>
  <c r="V77" i="20"/>
  <c r="U77" i="20"/>
  <c r="T77" i="20"/>
  <c r="S77" i="20"/>
  <c r="R77" i="20"/>
  <c r="Q77" i="20"/>
  <c r="P77" i="20"/>
  <c r="L77" i="20" s="1"/>
  <c r="O77" i="20"/>
  <c r="N77" i="20"/>
  <c r="M77" i="20"/>
  <c r="G77" i="20"/>
  <c r="F77" i="20"/>
  <c r="E77" i="20"/>
  <c r="D77" i="20"/>
  <c r="Z76" i="20"/>
  <c r="Y76" i="20"/>
  <c r="X76" i="20"/>
  <c r="W76" i="20"/>
  <c r="V76" i="20"/>
  <c r="U76" i="20"/>
  <c r="T76" i="20"/>
  <c r="S76" i="20"/>
  <c r="R76" i="20"/>
  <c r="Q76" i="20"/>
  <c r="P76" i="20"/>
  <c r="L76" i="20" s="1"/>
  <c r="O76" i="20"/>
  <c r="N76" i="20"/>
  <c r="M76" i="20"/>
  <c r="G76" i="20"/>
  <c r="F76" i="20"/>
  <c r="E76" i="20"/>
  <c r="D76" i="20"/>
  <c r="Z75" i="20"/>
  <c r="Y75" i="20"/>
  <c r="X75" i="20"/>
  <c r="W75" i="20"/>
  <c r="V75" i="20"/>
  <c r="U75" i="20"/>
  <c r="T75" i="20"/>
  <c r="S75" i="20"/>
  <c r="R75" i="20"/>
  <c r="Q75" i="20"/>
  <c r="P75" i="20"/>
  <c r="L75" i="20" s="1"/>
  <c r="O75" i="20"/>
  <c r="N75" i="20"/>
  <c r="M75" i="20"/>
  <c r="G75" i="20"/>
  <c r="F75" i="20"/>
  <c r="E75" i="20"/>
  <c r="D75" i="20"/>
  <c r="Z74" i="20"/>
  <c r="Y74" i="20"/>
  <c r="X74" i="20"/>
  <c r="W74" i="20"/>
  <c r="V74" i="20"/>
  <c r="U74" i="20"/>
  <c r="T74" i="20"/>
  <c r="S74" i="20"/>
  <c r="R74" i="20"/>
  <c r="Q74" i="20"/>
  <c r="P74" i="20"/>
  <c r="L74" i="20" s="1"/>
  <c r="O74" i="20"/>
  <c r="N74" i="20"/>
  <c r="M74" i="20"/>
  <c r="G74" i="20"/>
  <c r="F74" i="20"/>
  <c r="E74" i="20"/>
  <c r="D74" i="20"/>
  <c r="Z73" i="20"/>
  <c r="Y73" i="20"/>
  <c r="X73" i="20"/>
  <c r="W73" i="20"/>
  <c r="V73" i="20"/>
  <c r="U73" i="20"/>
  <c r="T73" i="20"/>
  <c r="S73" i="20"/>
  <c r="R73" i="20"/>
  <c r="Q73" i="20"/>
  <c r="P73" i="20"/>
  <c r="L73" i="20" s="1"/>
  <c r="O73" i="20"/>
  <c r="N73" i="20"/>
  <c r="M73" i="20"/>
  <c r="G73" i="20"/>
  <c r="F73" i="20"/>
  <c r="E73" i="20"/>
  <c r="D73" i="20"/>
  <c r="Z72" i="20"/>
  <c r="Y72" i="20"/>
  <c r="X72" i="20"/>
  <c r="W72" i="20"/>
  <c r="V72" i="20"/>
  <c r="U72" i="20"/>
  <c r="T72" i="20"/>
  <c r="S72" i="20"/>
  <c r="R72" i="20"/>
  <c r="Q72" i="20"/>
  <c r="P72" i="20"/>
  <c r="L72" i="20" s="1"/>
  <c r="O72" i="20"/>
  <c r="N72" i="20"/>
  <c r="M72" i="20"/>
  <c r="G72" i="20"/>
  <c r="F72" i="20"/>
  <c r="E72" i="20"/>
  <c r="D72" i="20"/>
  <c r="Z71" i="20"/>
  <c r="Y71" i="20"/>
  <c r="X71" i="20"/>
  <c r="W71" i="20"/>
  <c r="V71" i="20"/>
  <c r="U71" i="20"/>
  <c r="T71" i="20"/>
  <c r="S71" i="20"/>
  <c r="R71" i="20"/>
  <c r="Q71" i="20"/>
  <c r="P71" i="20"/>
  <c r="L71" i="20" s="1"/>
  <c r="O71" i="20"/>
  <c r="N71" i="20"/>
  <c r="M71" i="20"/>
  <c r="G71" i="20"/>
  <c r="F71" i="20"/>
  <c r="E71" i="20"/>
  <c r="D71" i="20"/>
  <c r="Z70" i="20"/>
  <c r="Y70" i="20"/>
  <c r="X70" i="20"/>
  <c r="W70" i="20"/>
  <c r="V70" i="20"/>
  <c r="U70" i="20"/>
  <c r="T70" i="20"/>
  <c r="S70" i="20"/>
  <c r="R70" i="20"/>
  <c r="Q70" i="20"/>
  <c r="P70" i="20"/>
  <c r="L70" i="20" s="1"/>
  <c r="O70" i="20"/>
  <c r="N70" i="20"/>
  <c r="M70" i="20"/>
  <c r="G70" i="20"/>
  <c r="F70" i="20"/>
  <c r="E70" i="20"/>
  <c r="D70" i="20"/>
  <c r="Z69" i="20"/>
  <c r="Y69" i="20"/>
  <c r="X69" i="20"/>
  <c r="W69" i="20"/>
  <c r="V69" i="20"/>
  <c r="U69" i="20"/>
  <c r="T69" i="20"/>
  <c r="S69" i="20"/>
  <c r="R69" i="20"/>
  <c r="Q69" i="20"/>
  <c r="P69" i="20"/>
  <c r="L69" i="20" s="1"/>
  <c r="O69" i="20"/>
  <c r="N69" i="20"/>
  <c r="M69" i="20"/>
  <c r="G69" i="20"/>
  <c r="F69" i="20"/>
  <c r="E69" i="20"/>
  <c r="D69" i="20"/>
  <c r="Z68" i="20"/>
  <c r="Y68" i="20"/>
  <c r="X68" i="20"/>
  <c r="W68" i="20"/>
  <c r="V68" i="20"/>
  <c r="U68" i="20"/>
  <c r="T68" i="20"/>
  <c r="S68" i="20"/>
  <c r="R68" i="20"/>
  <c r="Q68" i="20"/>
  <c r="P68" i="20"/>
  <c r="L68" i="20" s="1"/>
  <c r="O68" i="20"/>
  <c r="N68" i="20"/>
  <c r="M68" i="20"/>
  <c r="G68" i="20"/>
  <c r="F68" i="20"/>
  <c r="E68" i="20"/>
  <c r="D68" i="20"/>
  <c r="Z67" i="20"/>
  <c r="Y67" i="20"/>
  <c r="X67" i="20"/>
  <c r="W67" i="20"/>
  <c r="V67" i="20"/>
  <c r="U67" i="20"/>
  <c r="T67" i="20"/>
  <c r="S67" i="20"/>
  <c r="R67" i="20"/>
  <c r="Q67" i="20"/>
  <c r="P67" i="20"/>
  <c r="L67" i="20" s="1"/>
  <c r="O67" i="20"/>
  <c r="N67" i="20"/>
  <c r="M67" i="20"/>
  <c r="G67" i="20"/>
  <c r="F67" i="20"/>
  <c r="E67" i="20"/>
  <c r="D67" i="20"/>
  <c r="Z66" i="20"/>
  <c r="Y66" i="20"/>
  <c r="X66" i="20"/>
  <c r="W66" i="20"/>
  <c r="V66" i="20"/>
  <c r="U66" i="20"/>
  <c r="T66" i="20"/>
  <c r="S66" i="20"/>
  <c r="R66" i="20"/>
  <c r="Q66" i="20"/>
  <c r="P66" i="20"/>
  <c r="L66" i="20" s="1"/>
  <c r="O66" i="20"/>
  <c r="N66" i="20"/>
  <c r="M66" i="20"/>
  <c r="G66" i="20"/>
  <c r="F66" i="20"/>
  <c r="E66" i="20"/>
  <c r="D66" i="20"/>
  <c r="Z65" i="20"/>
  <c r="Y65" i="20"/>
  <c r="X65" i="20"/>
  <c r="W65" i="20"/>
  <c r="V65" i="20"/>
  <c r="U65" i="20"/>
  <c r="T65" i="20"/>
  <c r="S65" i="20"/>
  <c r="R65" i="20"/>
  <c r="Q65" i="20"/>
  <c r="P65" i="20"/>
  <c r="L65" i="20" s="1"/>
  <c r="O65" i="20"/>
  <c r="N65" i="20"/>
  <c r="M65" i="20"/>
  <c r="G65" i="20"/>
  <c r="F65" i="20"/>
  <c r="E65" i="20"/>
  <c r="D65" i="20"/>
  <c r="Z64" i="20"/>
  <c r="Y64" i="20"/>
  <c r="X64" i="20"/>
  <c r="W64" i="20"/>
  <c r="V64" i="20"/>
  <c r="U64" i="20"/>
  <c r="T64" i="20"/>
  <c r="S64" i="20"/>
  <c r="R64" i="20"/>
  <c r="Q64" i="20"/>
  <c r="P64" i="20"/>
  <c r="L64" i="20" s="1"/>
  <c r="O64" i="20"/>
  <c r="N64" i="20"/>
  <c r="M64" i="20"/>
  <c r="G64" i="20"/>
  <c r="F64" i="20"/>
  <c r="E64" i="20"/>
  <c r="D64" i="20"/>
  <c r="Z63" i="20"/>
  <c r="Y63" i="20"/>
  <c r="X63" i="20"/>
  <c r="W63" i="20"/>
  <c r="V63" i="20"/>
  <c r="U63" i="20"/>
  <c r="T63" i="20"/>
  <c r="S63" i="20"/>
  <c r="R63" i="20"/>
  <c r="Q63" i="20"/>
  <c r="P63" i="20"/>
  <c r="L63" i="20" s="1"/>
  <c r="O63" i="20"/>
  <c r="N63" i="20"/>
  <c r="M63" i="20"/>
  <c r="A63" i="20" s="1"/>
  <c r="G63" i="20"/>
  <c r="F63" i="20"/>
  <c r="E63" i="20"/>
  <c r="D63" i="20"/>
  <c r="Z62" i="20"/>
  <c r="Y62" i="20"/>
  <c r="X62" i="20"/>
  <c r="W62" i="20"/>
  <c r="V62" i="20"/>
  <c r="U62" i="20"/>
  <c r="T62" i="20"/>
  <c r="S62" i="20"/>
  <c r="R62" i="20"/>
  <c r="Q62" i="20"/>
  <c r="P62" i="20"/>
  <c r="L62" i="20" s="1"/>
  <c r="O62" i="20"/>
  <c r="N62" i="20"/>
  <c r="M62" i="20"/>
  <c r="G62" i="20"/>
  <c r="F62" i="20"/>
  <c r="E62" i="20"/>
  <c r="D62" i="20"/>
  <c r="Z61" i="20"/>
  <c r="Y61" i="20"/>
  <c r="X61" i="20"/>
  <c r="W61" i="20"/>
  <c r="V61" i="20"/>
  <c r="U61" i="20"/>
  <c r="T61" i="20"/>
  <c r="S61" i="20"/>
  <c r="R61" i="20"/>
  <c r="Q61" i="20"/>
  <c r="P61" i="20"/>
  <c r="L61" i="20" s="1"/>
  <c r="O61" i="20"/>
  <c r="N61" i="20"/>
  <c r="M61" i="20"/>
  <c r="G61" i="20"/>
  <c r="F61" i="20"/>
  <c r="E61" i="20"/>
  <c r="D61" i="20"/>
  <c r="Z60" i="20"/>
  <c r="Y60" i="20"/>
  <c r="X60" i="20"/>
  <c r="W60" i="20"/>
  <c r="V60" i="20"/>
  <c r="U60" i="20"/>
  <c r="T60" i="20"/>
  <c r="S60" i="20"/>
  <c r="R60" i="20"/>
  <c r="Q60" i="20"/>
  <c r="P60" i="20"/>
  <c r="L60" i="20" s="1"/>
  <c r="O60" i="20"/>
  <c r="N60" i="20"/>
  <c r="M60" i="20"/>
  <c r="G60" i="20"/>
  <c r="F60" i="20"/>
  <c r="E60" i="20"/>
  <c r="D60" i="20"/>
  <c r="Z59" i="20"/>
  <c r="Y59" i="20"/>
  <c r="X59" i="20"/>
  <c r="W59" i="20"/>
  <c r="V59" i="20"/>
  <c r="U59" i="20"/>
  <c r="T59" i="20"/>
  <c r="S59" i="20"/>
  <c r="R59" i="20"/>
  <c r="Q59" i="20"/>
  <c r="P59" i="20"/>
  <c r="L59" i="20" s="1"/>
  <c r="O59" i="20"/>
  <c r="N59" i="20"/>
  <c r="M59" i="20"/>
  <c r="G59" i="20"/>
  <c r="F59" i="20"/>
  <c r="E59" i="20"/>
  <c r="D59" i="20"/>
  <c r="Z58" i="20"/>
  <c r="Y58" i="20"/>
  <c r="X58" i="20"/>
  <c r="W58" i="20"/>
  <c r="V58" i="20"/>
  <c r="U58" i="20"/>
  <c r="T58" i="20"/>
  <c r="S58" i="20"/>
  <c r="R58" i="20"/>
  <c r="Q58" i="20"/>
  <c r="P58" i="20"/>
  <c r="L58" i="20" s="1"/>
  <c r="O58" i="20"/>
  <c r="N58" i="20"/>
  <c r="M58" i="20"/>
  <c r="G58" i="20"/>
  <c r="F58" i="20"/>
  <c r="E58" i="20"/>
  <c r="D58" i="20"/>
  <c r="Z57" i="20"/>
  <c r="Y57" i="20"/>
  <c r="X57" i="20"/>
  <c r="W57" i="20"/>
  <c r="V57" i="20"/>
  <c r="U57" i="20"/>
  <c r="T57" i="20"/>
  <c r="S57" i="20"/>
  <c r="R57" i="20"/>
  <c r="Q57" i="20"/>
  <c r="P57" i="20"/>
  <c r="L57" i="20" s="1"/>
  <c r="O57" i="20"/>
  <c r="N57" i="20"/>
  <c r="M57" i="20"/>
  <c r="G57" i="20"/>
  <c r="F57" i="20"/>
  <c r="E57" i="20"/>
  <c r="D57" i="20"/>
  <c r="Z56" i="20"/>
  <c r="Y56" i="20"/>
  <c r="X56" i="20"/>
  <c r="W56" i="20"/>
  <c r="V56" i="20"/>
  <c r="U56" i="20"/>
  <c r="T56" i="20"/>
  <c r="S56" i="20"/>
  <c r="R56" i="20"/>
  <c r="Q56" i="20"/>
  <c r="P56" i="20"/>
  <c r="L56" i="20" s="1"/>
  <c r="O56" i="20"/>
  <c r="N56" i="20"/>
  <c r="M56" i="20"/>
  <c r="A56" i="20" s="1"/>
  <c r="G56" i="20"/>
  <c r="F56" i="20"/>
  <c r="E56" i="20"/>
  <c r="D56" i="20"/>
  <c r="Z55" i="20"/>
  <c r="Y55" i="20"/>
  <c r="X55" i="20"/>
  <c r="W55" i="20"/>
  <c r="V55" i="20"/>
  <c r="U55" i="20"/>
  <c r="T55" i="20"/>
  <c r="S55" i="20"/>
  <c r="R55" i="20"/>
  <c r="Q55" i="20"/>
  <c r="P55" i="20"/>
  <c r="L55" i="20" s="1"/>
  <c r="O55" i="20"/>
  <c r="N55" i="20"/>
  <c r="M55" i="20"/>
  <c r="G55" i="20"/>
  <c r="F55" i="20"/>
  <c r="E55" i="20"/>
  <c r="D55" i="20"/>
  <c r="Z54" i="20"/>
  <c r="Y54" i="20"/>
  <c r="X54" i="20"/>
  <c r="W54" i="20"/>
  <c r="V54" i="20"/>
  <c r="U54" i="20"/>
  <c r="T54" i="20"/>
  <c r="S54" i="20"/>
  <c r="R54" i="20"/>
  <c r="Q54" i="20"/>
  <c r="P54" i="20"/>
  <c r="L54" i="20" s="1"/>
  <c r="O54" i="20"/>
  <c r="N54" i="20"/>
  <c r="M54" i="20"/>
  <c r="G54" i="20"/>
  <c r="F54" i="20"/>
  <c r="E54" i="20"/>
  <c r="D54" i="20"/>
  <c r="Z53" i="20"/>
  <c r="Y53" i="20"/>
  <c r="X53" i="20"/>
  <c r="W53" i="20"/>
  <c r="V53" i="20"/>
  <c r="U53" i="20"/>
  <c r="T53" i="20"/>
  <c r="S53" i="20"/>
  <c r="R53" i="20"/>
  <c r="Q53" i="20"/>
  <c r="P53" i="20"/>
  <c r="L53" i="20" s="1"/>
  <c r="O53" i="20"/>
  <c r="N53" i="20"/>
  <c r="M53" i="20"/>
  <c r="G53" i="20"/>
  <c r="F53" i="20"/>
  <c r="E53" i="20"/>
  <c r="D53" i="20"/>
  <c r="Z52" i="20"/>
  <c r="Y52" i="20"/>
  <c r="X52" i="20"/>
  <c r="W52" i="20"/>
  <c r="V52" i="20"/>
  <c r="U52" i="20"/>
  <c r="T52" i="20"/>
  <c r="S52" i="20"/>
  <c r="R52" i="20"/>
  <c r="Q52" i="20"/>
  <c r="P52" i="20"/>
  <c r="L52" i="20" s="1"/>
  <c r="O52" i="20"/>
  <c r="N52" i="20"/>
  <c r="M52" i="20"/>
  <c r="G52" i="20"/>
  <c r="F52" i="20"/>
  <c r="E52" i="20"/>
  <c r="D52" i="20"/>
  <c r="Z51" i="20"/>
  <c r="Y51" i="20"/>
  <c r="X51" i="20"/>
  <c r="W51" i="20"/>
  <c r="V51" i="20"/>
  <c r="U51" i="20"/>
  <c r="T51" i="20"/>
  <c r="S51" i="20"/>
  <c r="R51" i="20"/>
  <c r="Q51" i="20"/>
  <c r="P51" i="20"/>
  <c r="L51" i="20" s="1"/>
  <c r="O51" i="20"/>
  <c r="N51" i="20"/>
  <c r="M51" i="20"/>
  <c r="G51" i="20"/>
  <c r="F51" i="20"/>
  <c r="E51" i="20"/>
  <c r="D51" i="20"/>
  <c r="Z50" i="20"/>
  <c r="Y50" i="20"/>
  <c r="X50" i="20"/>
  <c r="W50" i="20"/>
  <c r="V50" i="20"/>
  <c r="U50" i="20"/>
  <c r="T50" i="20"/>
  <c r="S50" i="20"/>
  <c r="R50" i="20"/>
  <c r="Q50" i="20"/>
  <c r="P50" i="20"/>
  <c r="L50" i="20" s="1"/>
  <c r="O50" i="20"/>
  <c r="N50" i="20"/>
  <c r="M50" i="20"/>
  <c r="G50" i="20"/>
  <c r="F50" i="20"/>
  <c r="E50" i="20"/>
  <c r="D50" i="20"/>
  <c r="Z49" i="20"/>
  <c r="Y49" i="20"/>
  <c r="X49" i="20"/>
  <c r="W49" i="20"/>
  <c r="V49" i="20"/>
  <c r="U49" i="20"/>
  <c r="T49" i="20"/>
  <c r="S49" i="20"/>
  <c r="R49" i="20"/>
  <c r="Q49" i="20"/>
  <c r="P49" i="20"/>
  <c r="L49" i="20" s="1"/>
  <c r="O49" i="20"/>
  <c r="N49" i="20"/>
  <c r="M49" i="20"/>
  <c r="G49" i="20"/>
  <c r="F49" i="20"/>
  <c r="E49" i="20"/>
  <c r="D49" i="20"/>
  <c r="Z48" i="20"/>
  <c r="Y48" i="20"/>
  <c r="X48" i="20"/>
  <c r="W48" i="20"/>
  <c r="V48" i="20"/>
  <c r="U48" i="20"/>
  <c r="T48" i="20"/>
  <c r="S48" i="20"/>
  <c r="R48" i="20"/>
  <c r="Q48" i="20"/>
  <c r="P48" i="20"/>
  <c r="L48" i="20" s="1"/>
  <c r="O48" i="20"/>
  <c r="N48" i="20"/>
  <c r="M48" i="20"/>
  <c r="G48" i="20"/>
  <c r="F48" i="20"/>
  <c r="E48" i="20"/>
  <c r="D48" i="20"/>
  <c r="Z47" i="20"/>
  <c r="Y47" i="20"/>
  <c r="X47" i="20"/>
  <c r="W47" i="20"/>
  <c r="V47" i="20"/>
  <c r="U47" i="20"/>
  <c r="T47" i="20"/>
  <c r="S47" i="20"/>
  <c r="R47" i="20"/>
  <c r="Q47" i="20"/>
  <c r="P47" i="20"/>
  <c r="L47" i="20" s="1"/>
  <c r="O47" i="20"/>
  <c r="N47" i="20"/>
  <c r="M47" i="20"/>
  <c r="G47" i="20"/>
  <c r="F47" i="20"/>
  <c r="E47" i="20"/>
  <c r="D47" i="20"/>
  <c r="Z46" i="20"/>
  <c r="Y46" i="20"/>
  <c r="X46" i="20"/>
  <c r="W46" i="20"/>
  <c r="V46" i="20"/>
  <c r="U46" i="20"/>
  <c r="T46" i="20"/>
  <c r="S46" i="20"/>
  <c r="R46" i="20"/>
  <c r="Q46" i="20"/>
  <c r="P46" i="20"/>
  <c r="L46" i="20" s="1"/>
  <c r="O46" i="20"/>
  <c r="N46" i="20"/>
  <c r="M46" i="20"/>
  <c r="G46" i="20"/>
  <c r="F46" i="20"/>
  <c r="E46" i="20"/>
  <c r="D46" i="20"/>
  <c r="Z45" i="20"/>
  <c r="Y45" i="20"/>
  <c r="X45" i="20"/>
  <c r="W45" i="20"/>
  <c r="V45" i="20"/>
  <c r="U45" i="20"/>
  <c r="T45" i="20"/>
  <c r="S45" i="20"/>
  <c r="R45" i="20"/>
  <c r="Q45" i="20"/>
  <c r="P45" i="20"/>
  <c r="L45" i="20" s="1"/>
  <c r="O45" i="20"/>
  <c r="N45" i="20"/>
  <c r="M45" i="20"/>
  <c r="G45" i="20"/>
  <c r="F45" i="20"/>
  <c r="E45" i="20"/>
  <c r="D45" i="20"/>
  <c r="Z44" i="20"/>
  <c r="Y44" i="20"/>
  <c r="X44" i="20"/>
  <c r="W44" i="20"/>
  <c r="V44" i="20"/>
  <c r="U44" i="20"/>
  <c r="T44" i="20"/>
  <c r="S44" i="20"/>
  <c r="R44" i="20"/>
  <c r="Q44" i="20"/>
  <c r="P44" i="20"/>
  <c r="L44" i="20" s="1"/>
  <c r="O44" i="20"/>
  <c r="N44" i="20"/>
  <c r="M44" i="20"/>
  <c r="G44" i="20"/>
  <c r="F44" i="20"/>
  <c r="E44" i="20"/>
  <c r="D44" i="20"/>
  <c r="Z43" i="20"/>
  <c r="Y43" i="20"/>
  <c r="X43" i="20"/>
  <c r="W43" i="20"/>
  <c r="V43" i="20"/>
  <c r="U43" i="20"/>
  <c r="T43" i="20"/>
  <c r="S43" i="20"/>
  <c r="R43" i="20"/>
  <c r="Q43" i="20"/>
  <c r="P43" i="20"/>
  <c r="L43" i="20" s="1"/>
  <c r="O43" i="20"/>
  <c r="N43" i="20"/>
  <c r="M43" i="20"/>
  <c r="G43" i="20"/>
  <c r="F43" i="20"/>
  <c r="E43" i="20"/>
  <c r="D43" i="20"/>
  <c r="Z42" i="20"/>
  <c r="Y42" i="20"/>
  <c r="X42" i="20"/>
  <c r="W42" i="20"/>
  <c r="V42" i="20"/>
  <c r="U42" i="20"/>
  <c r="T42" i="20"/>
  <c r="S42" i="20"/>
  <c r="R42" i="20"/>
  <c r="Q42" i="20"/>
  <c r="P42" i="20"/>
  <c r="L42" i="20" s="1"/>
  <c r="O42" i="20"/>
  <c r="N42" i="20"/>
  <c r="M42" i="20"/>
  <c r="G42" i="20"/>
  <c r="F42" i="20"/>
  <c r="E42" i="20"/>
  <c r="D42" i="20"/>
  <c r="Z41" i="20"/>
  <c r="Y41" i="20"/>
  <c r="X41" i="20"/>
  <c r="W41" i="20"/>
  <c r="V41" i="20"/>
  <c r="U41" i="20"/>
  <c r="T41" i="20"/>
  <c r="S41" i="20"/>
  <c r="R41" i="20"/>
  <c r="Q41" i="20"/>
  <c r="P41" i="20"/>
  <c r="L41" i="20" s="1"/>
  <c r="O41" i="20"/>
  <c r="N41" i="20"/>
  <c r="M41" i="20"/>
  <c r="G41" i="20"/>
  <c r="F41" i="20"/>
  <c r="E41" i="20"/>
  <c r="D41" i="20"/>
  <c r="Z40" i="20"/>
  <c r="Y40" i="20"/>
  <c r="X40" i="20"/>
  <c r="W40" i="20"/>
  <c r="V40" i="20"/>
  <c r="U40" i="20"/>
  <c r="T40" i="20"/>
  <c r="S40" i="20"/>
  <c r="R40" i="20"/>
  <c r="Q40" i="20"/>
  <c r="P40" i="20"/>
  <c r="L40" i="20" s="1"/>
  <c r="O40" i="20"/>
  <c r="N40" i="20"/>
  <c r="M40" i="20"/>
  <c r="G40" i="20"/>
  <c r="F40" i="20"/>
  <c r="E40" i="20"/>
  <c r="D40" i="20"/>
  <c r="Z39" i="20"/>
  <c r="Y39" i="20"/>
  <c r="X39" i="20"/>
  <c r="W39" i="20"/>
  <c r="V39" i="20"/>
  <c r="U39" i="20"/>
  <c r="T39" i="20"/>
  <c r="S39" i="20"/>
  <c r="R39" i="20"/>
  <c r="Q39" i="20"/>
  <c r="P39" i="20"/>
  <c r="L39" i="20" s="1"/>
  <c r="O39" i="20"/>
  <c r="N39" i="20"/>
  <c r="M39" i="20"/>
  <c r="G39" i="20"/>
  <c r="F39" i="20"/>
  <c r="E39" i="20"/>
  <c r="D39" i="20"/>
  <c r="Z38" i="20"/>
  <c r="Y38" i="20"/>
  <c r="X38" i="20"/>
  <c r="W38" i="20"/>
  <c r="V38" i="20"/>
  <c r="U38" i="20"/>
  <c r="T38" i="20"/>
  <c r="S38" i="20"/>
  <c r="R38" i="20"/>
  <c r="Q38" i="20"/>
  <c r="P38" i="20"/>
  <c r="L38" i="20" s="1"/>
  <c r="O38" i="20"/>
  <c r="N38" i="20"/>
  <c r="M38" i="20"/>
  <c r="A38" i="20" s="1"/>
  <c r="G38" i="20"/>
  <c r="F38" i="20"/>
  <c r="E38" i="20"/>
  <c r="D38" i="20"/>
  <c r="Z37" i="20"/>
  <c r="Y37" i="20"/>
  <c r="X37" i="20"/>
  <c r="W37" i="20"/>
  <c r="V37" i="20"/>
  <c r="U37" i="20"/>
  <c r="T37" i="20"/>
  <c r="S37" i="20"/>
  <c r="R37" i="20"/>
  <c r="Q37" i="20"/>
  <c r="P37" i="20"/>
  <c r="L37" i="20" s="1"/>
  <c r="O37" i="20"/>
  <c r="N37" i="20"/>
  <c r="M37" i="20"/>
  <c r="G37" i="20"/>
  <c r="F37" i="20"/>
  <c r="E37" i="20"/>
  <c r="D37" i="20"/>
  <c r="Z36" i="20"/>
  <c r="Y36" i="20"/>
  <c r="X36" i="20"/>
  <c r="W36" i="20"/>
  <c r="V36" i="20"/>
  <c r="U36" i="20"/>
  <c r="T36" i="20"/>
  <c r="S36" i="20"/>
  <c r="R36" i="20"/>
  <c r="Q36" i="20"/>
  <c r="P36" i="20"/>
  <c r="L36" i="20" s="1"/>
  <c r="O36" i="20"/>
  <c r="N36" i="20"/>
  <c r="M36" i="20"/>
  <c r="G36" i="20"/>
  <c r="F36" i="20"/>
  <c r="E36" i="20"/>
  <c r="D36" i="20"/>
  <c r="Z35" i="20"/>
  <c r="Y35" i="20"/>
  <c r="X35" i="20"/>
  <c r="W35" i="20"/>
  <c r="V35" i="20"/>
  <c r="U35" i="20"/>
  <c r="T35" i="20"/>
  <c r="S35" i="20"/>
  <c r="R35" i="20"/>
  <c r="Q35" i="20"/>
  <c r="P35" i="20"/>
  <c r="L35" i="20" s="1"/>
  <c r="O35" i="20"/>
  <c r="N35" i="20"/>
  <c r="M35" i="20"/>
  <c r="G35" i="20"/>
  <c r="F35" i="20"/>
  <c r="E35" i="20"/>
  <c r="D35" i="20"/>
  <c r="Z34" i="20"/>
  <c r="Y34" i="20"/>
  <c r="X34" i="20"/>
  <c r="W34" i="20"/>
  <c r="V34" i="20"/>
  <c r="U34" i="20"/>
  <c r="T34" i="20"/>
  <c r="S34" i="20"/>
  <c r="R34" i="20"/>
  <c r="Q34" i="20"/>
  <c r="P34" i="20"/>
  <c r="L34" i="20" s="1"/>
  <c r="O34" i="20"/>
  <c r="N34" i="20"/>
  <c r="M34" i="20"/>
  <c r="G34" i="20"/>
  <c r="F34" i="20"/>
  <c r="E34" i="20"/>
  <c r="D34" i="20"/>
  <c r="Z33" i="20"/>
  <c r="Y33" i="20"/>
  <c r="X33" i="20"/>
  <c r="W33" i="20"/>
  <c r="V33" i="20"/>
  <c r="U33" i="20"/>
  <c r="T33" i="20"/>
  <c r="S33" i="20"/>
  <c r="R33" i="20"/>
  <c r="Q33" i="20"/>
  <c r="P33" i="20"/>
  <c r="L33" i="20" s="1"/>
  <c r="O33" i="20"/>
  <c r="N33" i="20"/>
  <c r="M33" i="20"/>
  <c r="G33" i="20"/>
  <c r="F33" i="20"/>
  <c r="E33" i="20"/>
  <c r="D33" i="20"/>
  <c r="Z32" i="20"/>
  <c r="Y32" i="20"/>
  <c r="X32" i="20"/>
  <c r="W32" i="20"/>
  <c r="V32" i="20"/>
  <c r="U32" i="20"/>
  <c r="T32" i="20"/>
  <c r="S32" i="20"/>
  <c r="R32" i="20"/>
  <c r="Q32" i="20"/>
  <c r="P32" i="20"/>
  <c r="L32" i="20" s="1"/>
  <c r="O32" i="20"/>
  <c r="N32" i="20"/>
  <c r="M32" i="20"/>
  <c r="G32" i="20"/>
  <c r="F32" i="20"/>
  <c r="E32" i="20"/>
  <c r="D32" i="20"/>
  <c r="Z31" i="20"/>
  <c r="Y31" i="20"/>
  <c r="X31" i="20"/>
  <c r="W31" i="20"/>
  <c r="V31" i="20"/>
  <c r="U31" i="20"/>
  <c r="T31" i="20"/>
  <c r="S31" i="20"/>
  <c r="R31" i="20"/>
  <c r="Q31" i="20"/>
  <c r="P31" i="20"/>
  <c r="L31" i="20" s="1"/>
  <c r="O31" i="20"/>
  <c r="N31" i="20"/>
  <c r="M31" i="20"/>
  <c r="G31" i="20"/>
  <c r="F31" i="20"/>
  <c r="E31" i="20"/>
  <c r="D31" i="20"/>
  <c r="Z30" i="20"/>
  <c r="Y30" i="20"/>
  <c r="X30" i="20"/>
  <c r="W30" i="20"/>
  <c r="V30" i="20"/>
  <c r="U30" i="20"/>
  <c r="T30" i="20"/>
  <c r="S30" i="20"/>
  <c r="R30" i="20"/>
  <c r="Q30" i="20"/>
  <c r="P30" i="20"/>
  <c r="L30" i="20" s="1"/>
  <c r="O30" i="20"/>
  <c r="N30" i="20"/>
  <c r="M30" i="20"/>
  <c r="G30" i="20"/>
  <c r="F30" i="20"/>
  <c r="E30" i="20"/>
  <c r="D30" i="20"/>
  <c r="Z29" i="20"/>
  <c r="Y29" i="20"/>
  <c r="X29" i="20"/>
  <c r="W29" i="20"/>
  <c r="V29" i="20"/>
  <c r="U29" i="20"/>
  <c r="T29" i="20"/>
  <c r="S29" i="20"/>
  <c r="R29" i="20"/>
  <c r="Q29" i="20"/>
  <c r="P29" i="20"/>
  <c r="L29" i="20" s="1"/>
  <c r="O29" i="20"/>
  <c r="N29" i="20"/>
  <c r="M29" i="20"/>
  <c r="G29" i="20"/>
  <c r="F29" i="20"/>
  <c r="E29" i="20"/>
  <c r="D29" i="20"/>
  <c r="Z28" i="20"/>
  <c r="Y28" i="20"/>
  <c r="X28" i="20"/>
  <c r="W28" i="20"/>
  <c r="V28" i="20"/>
  <c r="U28" i="20"/>
  <c r="T28" i="20"/>
  <c r="S28" i="20"/>
  <c r="R28" i="20"/>
  <c r="Q28" i="20"/>
  <c r="P28" i="20"/>
  <c r="L28" i="20" s="1"/>
  <c r="O28" i="20"/>
  <c r="N28" i="20"/>
  <c r="M28" i="20"/>
  <c r="G28" i="20"/>
  <c r="F28" i="20"/>
  <c r="E28" i="20"/>
  <c r="D28" i="20"/>
  <c r="Z27" i="20"/>
  <c r="Y27" i="20"/>
  <c r="X27" i="20"/>
  <c r="W27" i="20"/>
  <c r="V27" i="20"/>
  <c r="U27" i="20"/>
  <c r="T27" i="20"/>
  <c r="S27" i="20"/>
  <c r="R27" i="20"/>
  <c r="Q27" i="20"/>
  <c r="P27" i="20"/>
  <c r="L27" i="20" s="1"/>
  <c r="O27" i="20"/>
  <c r="N27" i="20"/>
  <c r="M27" i="20"/>
  <c r="G27" i="20"/>
  <c r="F27" i="20"/>
  <c r="E27" i="20"/>
  <c r="D27" i="20"/>
  <c r="Z26" i="20"/>
  <c r="Y26" i="20"/>
  <c r="X26" i="20"/>
  <c r="W26" i="20"/>
  <c r="V26" i="20"/>
  <c r="U26" i="20"/>
  <c r="T26" i="20"/>
  <c r="S26" i="20"/>
  <c r="R26" i="20"/>
  <c r="Q26" i="20"/>
  <c r="P26" i="20"/>
  <c r="L26" i="20" s="1"/>
  <c r="O26" i="20"/>
  <c r="N26" i="20"/>
  <c r="M26" i="20"/>
  <c r="G26" i="20"/>
  <c r="F26" i="20"/>
  <c r="E26" i="20"/>
  <c r="D26" i="20"/>
  <c r="Z25" i="20"/>
  <c r="Y25" i="20"/>
  <c r="X25" i="20"/>
  <c r="W25" i="20"/>
  <c r="V25" i="20"/>
  <c r="U25" i="20"/>
  <c r="T25" i="20"/>
  <c r="S25" i="20"/>
  <c r="R25" i="20"/>
  <c r="Q25" i="20"/>
  <c r="P25" i="20"/>
  <c r="L25" i="20" s="1"/>
  <c r="O25" i="20"/>
  <c r="N25" i="20"/>
  <c r="M25" i="20"/>
  <c r="G25" i="20"/>
  <c r="F25" i="20"/>
  <c r="E25" i="20"/>
  <c r="D25" i="20"/>
  <c r="Z24" i="20"/>
  <c r="Y24" i="20"/>
  <c r="X24" i="20"/>
  <c r="W24" i="20"/>
  <c r="V24" i="20"/>
  <c r="U24" i="20"/>
  <c r="T24" i="20"/>
  <c r="S24" i="20"/>
  <c r="R24" i="20"/>
  <c r="Q24" i="20"/>
  <c r="P24" i="20"/>
  <c r="L24" i="20" s="1"/>
  <c r="O24" i="20"/>
  <c r="N24" i="20"/>
  <c r="M24" i="20"/>
  <c r="G24" i="20"/>
  <c r="F24" i="20"/>
  <c r="E24" i="20"/>
  <c r="D24" i="20"/>
  <c r="Z23" i="20"/>
  <c r="Y23" i="20"/>
  <c r="X23" i="20"/>
  <c r="W23" i="20"/>
  <c r="V23" i="20"/>
  <c r="U23" i="20"/>
  <c r="T23" i="20"/>
  <c r="S23" i="20"/>
  <c r="R23" i="20"/>
  <c r="Q23" i="20"/>
  <c r="P23" i="20"/>
  <c r="L23" i="20" s="1"/>
  <c r="O23" i="20"/>
  <c r="N23" i="20"/>
  <c r="M23" i="20"/>
  <c r="G23" i="20"/>
  <c r="F23" i="20"/>
  <c r="E23" i="20"/>
  <c r="D23" i="20"/>
  <c r="Z22" i="20"/>
  <c r="Y22" i="20"/>
  <c r="X22" i="20"/>
  <c r="W22" i="20"/>
  <c r="V22" i="20"/>
  <c r="U22" i="20"/>
  <c r="T22" i="20"/>
  <c r="S22" i="20"/>
  <c r="R22" i="20"/>
  <c r="Q22" i="20"/>
  <c r="P22" i="20"/>
  <c r="L22" i="20" s="1"/>
  <c r="O22" i="20"/>
  <c r="N22" i="20"/>
  <c r="M22" i="20"/>
  <c r="G22" i="20"/>
  <c r="F22" i="20"/>
  <c r="E22" i="20"/>
  <c r="D22" i="20"/>
  <c r="Z21" i="20"/>
  <c r="Y21" i="20"/>
  <c r="X21" i="20"/>
  <c r="W21" i="20"/>
  <c r="V21" i="20"/>
  <c r="U21" i="20"/>
  <c r="T21" i="20"/>
  <c r="S21" i="20"/>
  <c r="R21" i="20"/>
  <c r="Q21" i="20"/>
  <c r="P21" i="20"/>
  <c r="L21" i="20" s="1"/>
  <c r="O21" i="20"/>
  <c r="N21" i="20"/>
  <c r="M21" i="20"/>
  <c r="G21" i="20"/>
  <c r="F21" i="20"/>
  <c r="E21" i="20"/>
  <c r="D21" i="20"/>
  <c r="Z20" i="20"/>
  <c r="Y20" i="20"/>
  <c r="X20" i="20"/>
  <c r="W20" i="20"/>
  <c r="V20" i="20"/>
  <c r="U20" i="20"/>
  <c r="T20" i="20"/>
  <c r="S20" i="20"/>
  <c r="R20" i="20"/>
  <c r="Q20" i="20"/>
  <c r="P20" i="20"/>
  <c r="L20" i="20" s="1"/>
  <c r="O20" i="20"/>
  <c r="N20" i="20"/>
  <c r="M20" i="20"/>
  <c r="G20" i="20"/>
  <c r="F20" i="20"/>
  <c r="E20" i="20"/>
  <c r="D20" i="20"/>
  <c r="Z19" i="20"/>
  <c r="Y19" i="20"/>
  <c r="X19" i="20"/>
  <c r="W19" i="20"/>
  <c r="V19" i="20"/>
  <c r="U19" i="20"/>
  <c r="T19" i="20"/>
  <c r="S19" i="20"/>
  <c r="R19" i="20"/>
  <c r="Q19" i="20"/>
  <c r="P19" i="20"/>
  <c r="L19" i="20" s="1"/>
  <c r="O19" i="20"/>
  <c r="N19" i="20"/>
  <c r="M19" i="20"/>
  <c r="G19" i="20"/>
  <c r="F19" i="20"/>
  <c r="E19" i="20"/>
  <c r="D19" i="20"/>
  <c r="Z18" i="20"/>
  <c r="Y18" i="20"/>
  <c r="X18" i="20"/>
  <c r="W18" i="20"/>
  <c r="V18" i="20"/>
  <c r="U18" i="20"/>
  <c r="T18" i="20"/>
  <c r="S18" i="20"/>
  <c r="R18" i="20"/>
  <c r="Q18" i="20"/>
  <c r="P18" i="20"/>
  <c r="L18" i="20" s="1"/>
  <c r="O18" i="20"/>
  <c r="N18" i="20"/>
  <c r="M18" i="20"/>
  <c r="G18" i="20"/>
  <c r="F18" i="20"/>
  <c r="E18" i="20"/>
  <c r="D18" i="20"/>
  <c r="Z17" i="20"/>
  <c r="Y17" i="20"/>
  <c r="X17" i="20"/>
  <c r="W17" i="20"/>
  <c r="V17" i="20"/>
  <c r="U17" i="20"/>
  <c r="T17" i="20"/>
  <c r="S17" i="20"/>
  <c r="R17" i="20"/>
  <c r="Q17" i="20"/>
  <c r="P17" i="20"/>
  <c r="L17" i="20" s="1"/>
  <c r="O17" i="20"/>
  <c r="N17" i="20"/>
  <c r="M17" i="20"/>
  <c r="G17" i="20"/>
  <c r="F17" i="20"/>
  <c r="E17" i="20"/>
  <c r="D17" i="20"/>
  <c r="Z16" i="20"/>
  <c r="Y16" i="20"/>
  <c r="X16" i="20"/>
  <c r="W16" i="20"/>
  <c r="V16" i="20"/>
  <c r="U16" i="20"/>
  <c r="T16" i="20"/>
  <c r="S16" i="20"/>
  <c r="R16" i="20"/>
  <c r="Q16" i="20"/>
  <c r="P16" i="20"/>
  <c r="L16" i="20" s="1"/>
  <c r="O16" i="20"/>
  <c r="N16" i="20"/>
  <c r="M16" i="20"/>
  <c r="G16" i="20"/>
  <c r="F16" i="20"/>
  <c r="E16" i="20"/>
  <c r="D16" i="20"/>
  <c r="Z15" i="20"/>
  <c r="Y15" i="20"/>
  <c r="X15" i="20"/>
  <c r="W15" i="20"/>
  <c r="V15" i="20"/>
  <c r="U15" i="20"/>
  <c r="T15" i="20"/>
  <c r="S15" i="20"/>
  <c r="R15" i="20"/>
  <c r="Q15" i="20"/>
  <c r="P15" i="20"/>
  <c r="L15" i="20" s="1"/>
  <c r="O15" i="20"/>
  <c r="N15" i="20"/>
  <c r="M15" i="20"/>
  <c r="G15" i="20"/>
  <c r="F15" i="20"/>
  <c r="E15" i="20"/>
  <c r="D15" i="20"/>
  <c r="Z14" i="20"/>
  <c r="Y14" i="20"/>
  <c r="X14" i="20"/>
  <c r="W14" i="20"/>
  <c r="V14" i="20"/>
  <c r="U14" i="20"/>
  <c r="T14" i="20"/>
  <c r="S14" i="20"/>
  <c r="R14" i="20"/>
  <c r="Q14" i="20"/>
  <c r="P14" i="20"/>
  <c r="L14" i="20" s="1"/>
  <c r="O14" i="20"/>
  <c r="N14" i="20"/>
  <c r="M14" i="20"/>
  <c r="G14" i="20"/>
  <c r="F14" i="20"/>
  <c r="E14" i="20"/>
  <c r="D14" i="20"/>
  <c r="Z13" i="20"/>
  <c r="Y13" i="20"/>
  <c r="X13" i="20"/>
  <c r="W13" i="20"/>
  <c r="V13" i="20"/>
  <c r="U13" i="20"/>
  <c r="T13" i="20"/>
  <c r="S13" i="20"/>
  <c r="R13" i="20"/>
  <c r="Q13" i="20"/>
  <c r="P13" i="20"/>
  <c r="L13" i="20" s="1"/>
  <c r="O13" i="20"/>
  <c r="N13" i="20"/>
  <c r="M13" i="20"/>
  <c r="G13" i="20"/>
  <c r="F13" i="20"/>
  <c r="E13" i="20"/>
  <c r="D13" i="20"/>
  <c r="Z12" i="20"/>
  <c r="Y12" i="20"/>
  <c r="X12" i="20"/>
  <c r="W12" i="20"/>
  <c r="V12" i="20"/>
  <c r="U12" i="20"/>
  <c r="T12" i="20"/>
  <c r="S12" i="20"/>
  <c r="R12" i="20"/>
  <c r="Q12" i="20"/>
  <c r="P12" i="20"/>
  <c r="L12" i="20" s="1"/>
  <c r="O12" i="20"/>
  <c r="N12" i="20"/>
  <c r="M12" i="20"/>
  <c r="G12" i="20"/>
  <c r="F12" i="20"/>
  <c r="E12" i="20"/>
  <c r="D12" i="20"/>
  <c r="Z11" i="20"/>
  <c r="Y11" i="20"/>
  <c r="X11" i="20"/>
  <c r="W11" i="20"/>
  <c r="V11" i="20"/>
  <c r="U11" i="20"/>
  <c r="T11" i="20"/>
  <c r="S11" i="20"/>
  <c r="R11" i="20"/>
  <c r="Q11" i="20"/>
  <c r="P11" i="20"/>
  <c r="L11" i="20" s="1"/>
  <c r="O11" i="20"/>
  <c r="N11" i="20"/>
  <c r="M11" i="20"/>
  <c r="G11" i="20"/>
  <c r="F11" i="20"/>
  <c r="E11" i="20"/>
  <c r="D11" i="20"/>
  <c r="Z10" i="20"/>
  <c r="Y10" i="20"/>
  <c r="X10" i="20"/>
  <c r="W10" i="20"/>
  <c r="V10" i="20"/>
  <c r="U10" i="20"/>
  <c r="T10" i="20"/>
  <c r="S10" i="20"/>
  <c r="R10" i="20"/>
  <c r="Q10" i="20"/>
  <c r="P10" i="20"/>
  <c r="L10" i="20" s="1"/>
  <c r="O10" i="20"/>
  <c r="N10" i="20"/>
  <c r="M10" i="20"/>
  <c r="G10" i="20"/>
  <c r="F10" i="20"/>
  <c r="E10" i="20"/>
  <c r="D10" i="20"/>
  <c r="Z9" i="20"/>
  <c r="Y9" i="20"/>
  <c r="X9" i="20"/>
  <c r="W9" i="20"/>
  <c r="V9" i="20"/>
  <c r="U9" i="20"/>
  <c r="T9" i="20"/>
  <c r="S9" i="20"/>
  <c r="R9" i="20"/>
  <c r="Q9" i="20"/>
  <c r="P9" i="20"/>
  <c r="L9" i="20" s="1"/>
  <c r="O9" i="20"/>
  <c r="N9" i="20"/>
  <c r="M9" i="20"/>
  <c r="G9" i="20"/>
  <c r="F9" i="20"/>
  <c r="E9" i="20"/>
  <c r="D9" i="20"/>
  <c r="Z8" i="20"/>
  <c r="Y8" i="20"/>
  <c r="X8" i="20"/>
  <c r="W8" i="20"/>
  <c r="V8" i="20"/>
  <c r="U8" i="20"/>
  <c r="T8" i="20"/>
  <c r="S8" i="20"/>
  <c r="R8" i="20"/>
  <c r="Q8" i="20"/>
  <c r="P8" i="20"/>
  <c r="L8" i="20" s="1"/>
  <c r="O8" i="20"/>
  <c r="N8" i="20"/>
  <c r="M8" i="20"/>
  <c r="G8" i="20"/>
  <c r="F8" i="20"/>
  <c r="E8" i="20"/>
  <c r="D8" i="20"/>
  <c r="Z7" i="20"/>
  <c r="Y7" i="20"/>
  <c r="X7" i="20"/>
  <c r="W7" i="20"/>
  <c r="V7" i="20"/>
  <c r="U7" i="20"/>
  <c r="T7" i="20"/>
  <c r="S7" i="20"/>
  <c r="R7" i="20"/>
  <c r="Q7" i="20"/>
  <c r="P7" i="20"/>
  <c r="L7" i="20" s="1"/>
  <c r="O7" i="20"/>
  <c r="N7" i="20"/>
  <c r="M7" i="20"/>
  <c r="G7" i="20"/>
  <c r="F7" i="20"/>
  <c r="E7" i="20"/>
  <c r="D7" i="20"/>
  <c r="Z6" i="20"/>
  <c r="Y6" i="20"/>
  <c r="X6" i="20"/>
  <c r="W6" i="20"/>
  <c r="V6" i="20"/>
  <c r="U6" i="20"/>
  <c r="T6" i="20"/>
  <c r="S6" i="20"/>
  <c r="R6" i="20"/>
  <c r="Q6" i="20"/>
  <c r="P6" i="20"/>
  <c r="L6" i="20" s="1"/>
  <c r="O6" i="20"/>
  <c r="N6" i="20"/>
  <c r="M6" i="20"/>
  <c r="G6" i="20"/>
  <c r="F6" i="20"/>
  <c r="E6" i="20"/>
  <c r="D6" i="20"/>
  <c r="Z5" i="20"/>
  <c r="Y5" i="20"/>
  <c r="X5" i="20"/>
  <c r="W5" i="20"/>
  <c r="V5" i="20"/>
  <c r="U5" i="20"/>
  <c r="T5" i="20"/>
  <c r="S5" i="20"/>
  <c r="R5" i="20"/>
  <c r="Q5" i="20"/>
  <c r="P5" i="20"/>
  <c r="L5" i="20" s="1"/>
  <c r="O5" i="20"/>
  <c r="N5" i="20"/>
  <c r="M5" i="20"/>
  <c r="G5" i="20"/>
  <c r="F5" i="20"/>
  <c r="E5" i="20"/>
  <c r="D5" i="20"/>
  <c r="Z4" i="20"/>
  <c r="Y4" i="20"/>
  <c r="X4" i="20"/>
  <c r="W4" i="20"/>
  <c r="V4" i="20"/>
  <c r="U4" i="20"/>
  <c r="T4" i="20"/>
  <c r="S4" i="20"/>
  <c r="R4" i="20"/>
  <c r="Q4" i="20"/>
  <c r="P4" i="20"/>
  <c r="L4" i="20" s="1"/>
  <c r="O4" i="20"/>
  <c r="N4" i="20"/>
  <c r="M4" i="20"/>
  <c r="G4" i="20"/>
  <c r="F4" i="20"/>
  <c r="E4" i="20"/>
  <c r="D4" i="20"/>
  <c r="R6" i="19"/>
  <c r="A129" i="20" l="1"/>
  <c r="A45" i="20"/>
  <c r="A74" i="20"/>
  <c r="A122" i="20"/>
  <c r="A93" i="20"/>
  <c r="A117" i="20"/>
  <c r="A6" i="20"/>
  <c r="A51" i="20"/>
  <c r="A21" i="20"/>
  <c r="A9" i="20"/>
  <c r="A33" i="20"/>
  <c r="A62" i="20"/>
  <c r="A50" i="20"/>
  <c r="A8" i="20"/>
  <c r="A98" i="20"/>
  <c r="A32" i="20"/>
  <c r="A20" i="20"/>
  <c r="A57" i="20"/>
  <c r="A105" i="20"/>
  <c r="A15" i="20"/>
  <c r="A27" i="20"/>
  <c r="A81" i="20"/>
  <c r="A86" i="20"/>
  <c r="A44" i="20"/>
  <c r="A69" i="20"/>
  <c r="A14" i="20"/>
  <c r="A39" i="20"/>
  <c r="A116" i="20"/>
  <c r="A135" i="20"/>
  <c r="A26" i="20"/>
  <c r="A80" i="20"/>
  <c r="A68" i="20"/>
  <c r="A5" i="20"/>
  <c r="A11" i="20"/>
  <c r="A17" i="20"/>
  <c r="A23" i="20"/>
  <c r="A29" i="20"/>
  <c r="A35" i="20"/>
  <c r="A41" i="20"/>
  <c r="A47" i="20"/>
  <c r="A53" i="20"/>
  <c r="A59" i="20"/>
  <c r="A65" i="20"/>
  <c r="A140" i="20"/>
  <c r="A87" i="20"/>
  <c r="A123" i="20"/>
  <c r="A92" i="20"/>
  <c r="A128" i="20"/>
  <c r="A75" i="20"/>
  <c r="A111" i="20"/>
  <c r="A7" i="20"/>
  <c r="A13" i="20"/>
  <c r="A19" i="20"/>
  <c r="A25" i="20"/>
  <c r="A31" i="20"/>
  <c r="A37" i="20"/>
  <c r="A43" i="20"/>
  <c r="A49" i="20"/>
  <c r="A55" i="20"/>
  <c r="A61" i="20"/>
  <c r="A67" i="20"/>
  <c r="A73" i="20"/>
  <c r="A79" i="20"/>
  <c r="A85" i="20"/>
  <c r="A91" i="20"/>
  <c r="A97" i="20"/>
  <c r="A103" i="20"/>
  <c r="A109" i="20"/>
  <c r="A115" i="20"/>
  <c r="A121" i="20"/>
  <c r="A127" i="20"/>
  <c r="A133" i="20"/>
  <c r="A139" i="20"/>
  <c r="A18" i="20"/>
  <c r="A30" i="20"/>
  <c r="A36" i="20"/>
  <c r="A42" i="20"/>
  <c r="A48" i="20"/>
  <c r="A54" i="20"/>
  <c r="A60" i="20"/>
  <c r="A66" i="20"/>
  <c r="A72" i="20"/>
  <c r="A78" i="20"/>
  <c r="A84" i="20"/>
  <c r="A90" i="20"/>
  <c r="A96" i="20"/>
  <c r="A102" i="20"/>
  <c r="A108" i="20"/>
  <c r="A114" i="20"/>
  <c r="A120" i="20"/>
  <c r="A126" i="20"/>
  <c r="A132" i="20"/>
  <c r="A138" i="20"/>
  <c r="A12" i="20"/>
  <c r="A24" i="20"/>
  <c r="A71" i="20"/>
  <c r="A77" i="20"/>
  <c r="A83" i="20"/>
  <c r="A89" i="20"/>
  <c r="A95" i="20"/>
  <c r="A101" i="20"/>
  <c r="A107" i="20"/>
  <c r="A113" i="20"/>
  <c r="A119" i="20"/>
  <c r="A125" i="20"/>
  <c r="A131" i="20"/>
  <c r="A137" i="20"/>
  <c r="A4" i="20"/>
  <c r="A10" i="20"/>
  <c r="A16" i="20"/>
  <c r="A22" i="20"/>
  <c r="A28" i="20"/>
  <c r="A34" i="20"/>
  <c r="A40" i="20"/>
  <c r="A46" i="20"/>
  <c r="A52" i="20"/>
  <c r="A58" i="20"/>
  <c r="A64" i="20"/>
  <c r="A70" i="20"/>
  <c r="A76" i="20"/>
  <c r="A82" i="20"/>
  <c r="A88" i="20"/>
  <c r="A94" i="20"/>
  <c r="A100" i="20"/>
  <c r="A106" i="20"/>
  <c r="A112" i="20"/>
  <c r="A118" i="20"/>
  <c r="A124" i="20"/>
  <c r="A130" i="20"/>
  <c r="A136" i="20"/>
  <c r="Z3" i="20"/>
  <c r="Y3" i="20"/>
  <c r="X3" i="20"/>
  <c r="W3" i="20"/>
  <c r="V3" i="20"/>
  <c r="U3" i="20"/>
  <c r="T3" i="20"/>
  <c r="S3" i="20"/>
  <c r="R3" i="20"/>
  <c r="Q3" i="20"/>
  <c r="P3" i="20"/>
  <c r="L3" i="20" s="1"/>
  <c r="O3" i="20"/>
  <c r="N3" i="20"/>
  <c r="M3" i="20"/>
  <c r="G3" i="20"/>
  <c r="F3" i="20"/>
  <c r="E3" i="20"/>
  <c r="D3" i="20"/>
  <c r="Z2" i="20"/>
  <c r="Y2" i="20"/>
  <c r="X2" i="20"/>
  <c r="W2" i="20"/>
  <c r="U2" i="20"/>
  <c r="T2" i="20"/>
  <c r="R2" i="20"/>
  <c r="O2" i="20"/>
  <c r="M2" i="20"/>
  <c r="G2" i="20"/>
  <c r="Q6" i="19"/>
  <c r="F2" i="20" s="1"/>
  <c r="P6" i="19"/>
  <c r="E2" i="20" s="1"/>
  <c r="O6" i="19"/>
  <c r="D2" i="20" s="1"/>
  <c r="M6" i="19"/>
  <c r="L6" i="19"/>
  <c r="K6" i="19"/>
  <c r="I6" i="19"/>
  <c r="H6" i="19"/>
  <c r="F6" i="19"/>
  <c r="C6" i="19"/>
  <c r="A6" i="19"/>
  <c r="A3" i="20" l="1"/>
  <c r="A2" i="20"/>
  <c r="U3" i="18"/>
  <c r="T3" i="18"/>
  <c r="S3" i="18"/>
  <c r="R3" i="18"/>
  <c r="Q3" i="18"/>
  <c r="AL2" i="2"/>
  <c r="AM2" i="2"/>
  <c r="AK2" i="2"/>
  <c r="AN2" i="2"/>
  <c r="AJ2" i="2"/>
  <c r="AI2" i="2"/>
  <c r="AH2" i="2"/>
  <c r="AG2" i="2"/>
  <c r="AB2" i="2"/>
  <c r="AA2" i="2"/>
  <c r="Z2" i="2"/>
  <c r="Y2" i="2"/>
  <c r="X2" i="2"/>
  <c r="W2" i="2"/>
  <c r="AR2" i="2"/>
  <c r="AQ2" i="2"/>
  <c r="AS2" i="2"/>
  <c r="P3" i="18" l="1"/>
  <c r="AD2" i="2"/>
  <c r="T2" i="2"/>
  <c r="J2" i="2"/>
  <c r="G3" i="18" l="1"/>
  <c r="E207" i="1"/>
  <c r="F207" i="1"/>
  <c r="G207" i="1"/>
  <c r="H207" i="1"/>
  <c r="I207" i="1"/>
  <c r="J207" i="1"/>
  <c r="V2" i="2" l="1"/>
  <c r="A204" i="1" l="1"/>
  <c r="A205" i="1" s="1"/>
  <c r="AF3" i="18" l="1"/>
  <c r="AE3" i="18"/>
  <c r="AD3" i="18"/>
  <c r="AC3" i="18"/>
  <c r="AB3" i="18"/>
  <c r="AA3" i="18"/>
  <c r="Z3" i="18"/>
  <c r="AH3" i="18"/>
  <c r="AK3" i="18"/>
  <c r="AJ3" i="18"/>
  <c r="AI3" i="18"/>
  <c r="AG3" i="18"/>
  <c r="Y3" i="18"/>
  <c r="Y39" i="14"/>
  <c r="Y38" i="14"/>
  <c r="Y37" i="14"/>
  <c r="X39" i="14"/>
  <c r="X38" i="14"/>
  <c r="X37" i="14"/>
  <c r="Y34" i="14"/>
  <c r="Y33" i="14"/>
  <c r="Y32" i="14"/>
  <c r="X34" i="14"/>
  <c r="X33" i="14"/>
  <c r="X32" i="14"/>
  <c r="Y21" i="14"/>
  <c r="Y20" i="14"/>
  <c r="X21" i="14"/>
  <c r="X20" i="14"/>
  <c r="O3" i="18"/>
  <c r="N3" i="18"/>
  <c r="G61" i="14"/>
  <c r="G62" i="14"/>
  <c r="G63" i="14"/>
  <c r="G64" i="14"/>
  <c r="G65" i="14"/>
  <c r="G66" i="14"/>
  <c r="G67" i="14"/>
  <c r="G68" i="14"/>
  <c r="G69" i="14"/>
  <c r="G70" i="14"/>
  <c r="G71" i="14"/>
  <c r="G72" i="14"/>
  <c r="G73" i="14"/>
  <c r="G74" i="14"/>
  <c r="G75" i="14"/>
  <c r="G76" i="14"/>
  <c r="G77" i="14"/>
  <c r="G78" i="14"/>
  <c r="G79" i="14"/>
  <c r="G80" i="14"/>
  <c r="G81" i="14"/>
  <c r="G82" i="14"/>
  <c r="G83" i="14"/>
  <c r="G60" i="14"/>
  <c r="X22" i="14" l="1"/>
  <c r="L3" i="18" s="1"/>
  <c r="X40" i="14"/>
  <c r="X3" i="18" s="1"/>
  <c r="X35" i="14"/>
  <c r="W3" i="18" s="1"/>
  <c r="D25" i="17" l="1"/>
  <c r="D24" i="17"/>
  <c r="D23" i="17"/>
  <c r="D22" i="17"/>
  <c r="D21" i="17"/>
  <c r="D20" i="17"/>
  <c r="D19" i="17"/>
  <c r="D18" i="17"/>
  <c r="D17" i="17"/>
  <c r="D16" i="17"/>
  <c r="D15" i="17"/>
  <c r="D14" i="17"/>
  <c r="D13" i="17"/>
  <c r="D12" i="17"/>
  <c r="D11" i="17"/>
  <c r="D10" i="17"/>
  <c r="D9" i="17"/>
  <c r="D8" i="17"/>
  <c r="D7" i="17"/>
  <c r="D6" i="17"/>
  <c r="D5" i="17"/>
  <c r="D4" i="17"/>
  <c r="D3" i="17"/>
  <c r="D2" i="17"/>
  <c r="AC2" i="2" l="1"/>
  <c r="U2" i="2"/>
  <c r="M3" i="18" s="1"/>
  <c r="Q2" i="2"/>
  <c r="O2" i="2"/>
  <c r="N2" i="2"/>
  <c r="M2" i="2"/>
  <c r="K2" i="2"/>
  <c r="H2" i="2"/>
  <c r="E2" i="2"/>
  <c r="F3" i="18" l="1"/>
  <c r="K3" i="18"/>
  <c r="D3" i="18"/>
  <c r="C3" i="18"/>
  <c r="H3" i="18"/>
  <c r="J3" i="18"/>
  <c r="E3" i="18"/>
  <c r="I3" i="18"/>
  <c r="F208" i="1"/>
</calcChain>
</file>

<file path=xl/sharedStrings.xml><?xml version="1.0" encoding="utf-8"?>
<sst xmlns="http://schemas.openxmlformats.org/spreadsheetml/2006/main" count="631" uniqueCount="565">
  <si>
    <t>FAX</t>
    <phoneticPr fontId="1"/>
  </si>
  <si>
    <t>部署名</t>
  </si>
  <si>
    <t>部署名</t>
    <rPh sb="0" eb="2">
      <t>ブショ</t>
    </rPh>
    <rPh sb="2" eb="3">
      <t>メイ</t>
    </rPh>
    <phoneticPr fontId="1"/>
  </si>
  <si>
    <t>役職名</t>
  </si>
  <si>
    <t>役職名</t>
    <rPh sb="0" eb="3">
      <t>ヤクショクメイ</t>
    </rPh>
    <phoneticPr fontId="1"/>
  </si>
  <si>
    <t>万円</t>
    <rPh sb="0" eb="2">
      <t>マンエン</t>
    </rPh>
    <phoneticPr fontId="1"/>
  </si>
  <si>
    <t>年</t>
    <rPh sb="0" eb="1">
      <t>ネン</t>
    </rPh>
    <phoneticPr fontId="1"/>
  </si>
  <si>
    <t>月</t>
    <rPh sb="0" eb="1">
      <t>ガツ</t>
    </rPh>
    <phoneticPr fontId="1"/>
  </si>
  <si>
    <t>日</t>
    <rPh sb="0" eb="1">
      <t>ニチ</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</si>
  <si>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</si>
  <si>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</si>
  <si>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</si>
  <si>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</si>
  <si>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</si>
  <si>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</si>
  <si>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</si>
  <si>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</si>
  <si>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</si>
  <si>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</si>
  <si>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</si>
  <si>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</si>
  <si>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</si>
  <si>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</si>
  <si>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</si>
  <si>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</si>
  <si>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</si>
  <si>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</si>
  <si>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</si>
  <si>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</si>
  <si>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</si>
  <si>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</si>
  <si>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</si>
  <si>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</si>
  <si>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</si>
  <si>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</si>
  <si>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</si>
  <si>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</si>
  <si>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</si>
  <si>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</si>
  <si>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</si>
  <si>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</si>
  <si>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</si>
  <si>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</si>
  <si>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</si>
  <si>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</si>
  <si>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</si>
  <si>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</si>
  <si>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</si>
  <si>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</si>
  <si>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</si>
  <si>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</si>
  <si>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</si>
  <si>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</si>
  <si>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</si>
  <si>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</si>
  <si>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</si>
  <si>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その他連絡事項</t>
    <rPh sb="2" eb="3">
      <t>タ</t>
    </rPh>
    <rPh sb="3" eb="5">
      <t>レンラク</t>
    </rPh>
    <rPh sb="5" eb="7">
      <t>ジコウ</t>
    </rPh>
    <phoneticPr fontId="1"/>
  </si>
  <si>
    <t>ISO13485</t>
    <phoneticPr fontId="1"/>
  </si>
  <si>
    <t>修理業</t>
    <rPh sb="0" eb="2">
      <t>シュウリ</t>
    </rPh>
    <rPh sb="2" eb="3">
      <t>ギョウ</t>
    </rPh>
    <phoneticPr fontId="1"/>
  </si>
  <si>
    <t>無</t>
    <rPh sb="0" eb="1">
      <t>ナ</t>
    </rPh>
    <phoneticPr fontId="1"/>
  </si>
  <si>
    <t>参加していた</t>
    <rPh sb="0" eb="2">
      <t>サンカ</t>
    </rPh>
    <phoneticPr fontId="1"/>
  </si>
  <si>
    <t>参加していなかった</t>
    <rPh sb="0" eb="2">
      <t>サンカ</t>
    </rPh>
    <phoneticPr fontId="1"/>
  </si>
  <si>
    <t>○</t>
    <phoneticPr fontId="1"/>
  </si>
  <si>
    <t>tel: 06-6944-6484 fax: 06-6944-6249</t>
  </si>
  <si>
    <t>※本事業を契機に発生したトラブル・損害等について、主催・共催・後援・協力の各機関・団体は、一切の責任を負いません。</t>
  </si>
  <si>
    <t>大阪商工会議所会員</t>
  </si>
  <si>
    <t>京都商工会議所会員</t>
  </si>
  <si>
    <t>東大阪商工会議所会員</t>
  </si>
  <si>
    <t>八尾商工会議所会員</t>
  </si>
  <si>
    <t>堺商工会議所会員</t>
  </si>
  <si>
    <t>尼崎商工会議所会員</t>
  </si>
  <si>
    <t>神戸商工会議所会員</t>
  </si>
  <si>
    <t>豊中商工会議所会員</t>
  </si>
  <si>
    <t>北大阪商工会議所会員</t>
  </si>
  <si>
    <t>茨木商工会議所会員</t>
  </si>
  <si>
    <t>大東商工会議所会員</t>
  </si>
  <si>
    <t>守口門真商工会議所会員</t>
  </si>
  <si>
    <t>吹田商工会議所会員</t>
  </si>
  <si>
    <t>西宮商工会議所会員</t>
  </si>
  <si>
    <t>姫路商工会議所</t>
  </si>
  <si>
    <t>非会員</t>
  </si>
  <si>
    <t>検討する（⇒入会申込書を送付します）</t>
  </si>
  <si>
    <t>検討しない 　</t>
  </si>
  <si>
    <t>受付日時</t>
  </si>
  <si>
    <t>お申し込み番号</t>
  </si>
  <si>
    <t>会社名</t>
  </si>
  <si>
    <t>会社名フリガナ</t>
  </si>
  <si>
    <t>英文会社名</t>
  </si>
  <si>
    <t>URL(貴社ＨＰ）</t>
  </si>
  <si>
    <t>電話番号</t>
  </si>
  <si>
    <t>FAX番号</t>
  </si>
  <si>
    <t>所在地(都道府県)</t>
  </si>
  <si>
    <t>所在地(市区町村・番地)</t>
  </si>
  <si>
    <t>所在地(ビル名・マンション名・部屋番号等)</t>
  </si>
  <si>
    <t>資本金（万円）</t>
  </si>
  <si>
    <t>主な事業内容（医療機器以外含む）_x000D_
200字程度</t>
  </si>
  <si>
    <t>主催・共催商工会議所　会員/非会員_x000D_
＜所属している商工会議所をプルダウンメニューからご選択ください＞</t>
  </si>
  <si>
    <t>会則了承</t>
    <rPh sb="0" eb="2">
      <t>カイソク</t>
    </rPh>
    <rPh sb="2" eb="4">
      <t>リョウショウ</t>
    </rPh>
    <phoneticPr fontId="2"/>
  </si>
  <si>
    <t>その他ご連絡事項</t>
  </si>
  <si>
    <t>参加費（税込）</t>
  </si>
  <si>
    <t>メールアドレス</t>
    <phoneticPr fontId="1"/>
  </si>
  <si>
    <t>-</t>
    <phoneticPr fontId="1"/>
  </si>
  <si>
    <t>e-mail: bio@osaka.cci.or.jp</t>
    <phoneticPr fontId="1"/>
  </si>
  <si>
    <t>②メールの受信を確認後、追って申込受付確認メールをお送りします。</t>
    <rPh sb="10" eb="11">
      <t>ゴ</t>
    </rPh>
    <phoneticPr fontId="1"/>
  </si>
  <si>
    <t>医療機器製造販売業</t>
    <rPh sb="0" eb="2">
      <t>イリョウ</t>
    </rPh>
    <rPh sb="2" eb="4">
      <t>キキ</t>
    </rPh>
    <rPh sb="4" eb="6">
      <t>セイゾウ</t>
    </rPh>
    <rPh sb="6" eb="9">
      <t>ハンバイギョウ</t>
    </rPh>
    <phoneticPr fontId="1"/>
  </si>
  <si>
    <t>医療機器製造業</t>
    <rPh sb="0" eb="2">
      <t>イリョウ</t>
    </rPh>
    <rPh sb="2" eb="4">
      <t>キキ</t>
    </rPh>
    <rPh sb="4" eb="6">
      <t>セイゾウ</t>
    </rPh>
    <rPh sb="6" eb="7">
      <t>ギョウ</t>
    </rPh>
    <phoneticPr fontId="1"/>
  </si>
  <si>
    <t>医療機器販売業</t>
    <rPh sb="0" eb="2">
      <t>イリョウ</t>
    </rPh>
    <rPh sb="2" eb="4">
      <t>キキ</t>
    </rPh>
    <rPh sb="4" eb="7">
      <t>ハンバイギョウ</t>
    </rPh>
    <phoneticPr fontId="1"/>
  </si>
  <si>
    <t>【別紙1】 業種コード表</t>
    <rPh sb="1" eb="3">
      <t>ベッシ</t>
    </rPh>
    <rPh sb="6" eb="8">
      <t>ギョウシュ</t>
    </rPh>
    <rPh sb="11" eb="12">
      <t>ヒョウ</t>
    </rPh>
    <phoneticPr fontId="5"/>
  </si>
  <si>
    <t>農林水産業</t>
    <rPh sb="0" eb="2">
      <t>ノウリン</t>
    </rPh>
    <rPh sb="2" eb="4">
      <t>スイサン</t>
    </rPh>
    <rPh sb="4" eb="5">
      <t>ギョウ</t>
    </rPh>
    <phoneticPr fontId="5"/>
  </si>
  <si>
    <t>事務用・サービス用機器</t>
    <rPh sb="0" eb="3">
      <t>ジムヨウ</t>
    </rPh>
    <rPh sb="8" eb="9">
      <t>ヨウ</t>
    </rPh>
    <rPh sb="9" eb="11">
      <t>キキ</t>
    </rPh>
    <phoneticPr fontId="5"/>
  </si>
  <si>
    <t>不動産</t>
    <rPh sb="0" eb="3">
      <t>フドウサン</t>
    </rPh>
    <phoneticPr fontId="5"/>
  </si>
  <si>
    <t>1．農林水産業</t>
  </si>
  <si>
    <t>鉱業</t>
    <rPh sb="0" eb="2">
      <t>コウギョウ</t>
    </rPh>
    <phoneticPr fontId="5"/>
  </si>
  <si>
    <t>産業用電気機器</t>
    <rPh sb="0" eb="3">
      <t>サンギョウヨウ</t>
    </rPh>
    <rPh sb="3" eb="5">
      <t>デンキ</t>
    </rPh>
    <rPh sb="5" eb="7">
      <t>キキ</t>
    </rPh>
    <phoneticPr fontId="5"/>
  </si>
  <si>
    <t>住宅賃貸料（帰属家賃）</t>
    <rPh sb="0" eb="2">
      <t>ジュウタク</t>
    </rPh>
    <rPh sb="2" eb="4">
      <t>チンタイ</t>
    </rPh>
    <rPh sb="4" eb="5">
      <t>リョウ</t>
    </rPh>
    <rPh sb="6" eb="8">
      <t>キゾク</t>
    </rPh>
    <rPh sb="8" eb="10">
      <t>ヤチン</t>
    </rPh>
    <phoneticPr fontId="5"/>
  </si>
  <si>
    <t>2．鉱業</t>
  </si>
  <si>
    <t>石炭・原油・天然ガス</t>
    <rPh sb="0" eb="2">
      <t>セキタン</t>
    </rPh>
    <rPh sb="3" eb="5">
      <t>ゲンユ</t>
    </rPh>
    <rPh sb="6" eb="8">
      <t>テンネン</t>
    </rPh>
    <phoneticPr fontId="5"/>
  </si>
  <si>
    <t>その他の電気機械</t>
    <rPh sb="2" eb="3">
      <t>タ</t>
    </rPh>
    <rPh sb="4" eb="6">
      <t>デンキ</t>
    </rPh>
    <rPh sb="6" eb="8">
      <t>キカイ</t>
    </rPh>
    <phoneticPr fontId="5"/>
  </si>
  <si>
    <t>運輸</t>
    <rPh sb="0" eb="2">
      <t>ウンユ</t>
    </rPh>
    <phoneticPr fontId="5"/>
  </si>
  <si>
    <t>3．石炭・原油・天然ガス</t>
  </si>
  <si>
    <t>飲食料品</t>
    <rPh sb="0" eb="2">
      <t>インショク</t>
    </rPh>
    <rPh sb="2" eb="3">
      <t>リョウ</t>
    </rPh>
    <rPh sb="3" eb="4">
      <t>ヒン</t>
    </rPh>
    <phoneticPr fontId="5"/>
  </si>
  <si>
    <t>民生用電気機器</t>
    <rPh sb="0" eb="3">
      <t>ミンセイヨウ</t>
    </rPh>
    <rPh sb="3" eb="5">
      <t>デンキ</t>
    </rPh>
    <rPh sb="5" eb="7">
      <t>キキ</t>
    </rPh>
    <phoneticPr fontId="5"/>
  </si>
  <si>
    <t>その他の情報通信</t>
    <rPh sb="2" eb="3">
      <t>タ</t>
    </rPh>
    <rPh sb="4" eb="6">
      <t>ジョウホウ</t>
    </rPh>
    <rPh sb="6" eb="8">
      <t>ツウシン</t>
    </rPh>
    <phoneticPr fontId="5"/>
  </si>
  <si>
    <t>4．飲食料品</t>
  </si>
  <si>
    <t>繊維工業製品</t>
    <rPh sb="0" eb="2">
      <t>センイ</t>
    </rPh>
    <rPh sb="2" eb="4">
      <t>コウギョウ</t>
    </rPh>
    <rPh sb="4" eb="6">
      <t>セイヒン</t>
    </rPh>
    <phoneticPr fontId="5"/>
  </si>
  <si>
    <t>通信機械・同関連機器</t>
    <rPh sb="0" eb="2">
      <t>ツウシン</t>
    </rPh>
    <rPh sb="2" eb="4">
      <t>キカイ</t>
    </rPh>
    <rPh sb="5" eb="6">
      <t>ドウ</t>
    </rPh>
    <rPh sb="6" eb="8">
      <t>カンレン</t>
    </rPh>
    <rPh sb="8" eb="10">
      <t>キキ</t>
    </rPh>
    <phoneticPr fontId="5"/>
  </si>
  <si>
    <t>情報サービス</t>
    <rPh sb="0" eb="2">
      <t>ジョウホウ</t>
    </rPh>
    <phoneticPr fontId="5"/>
  </si>
  <si>
    <t>5．繊維工業製品</t>
  </si>
  <si>
    <t>衣服・その他の繊維既製品</t>
    <rPh sb="0" eb="2">
      <t>イフク</t>
    </rPh>
    <rPh sb="5" eb="6">
      <t>タ</t>
    </rPh>
    <rPh sb="7" eb="9">
      <t>センイ</t>
    </rPh>
    <rPh sb="9" eb="12">
      <t>キセイヒン</t>
    </rPh>
    <phoneticPr fontId="5"/>
  </si>
  <si>
    <t>電子計算機・同付属装置</t>
    <rPh sb="0" eb="2">
      <t>デンシ</t>
    </rPh>
    <rPh sb="2" eb="5">
      <t>ケイサンキ</t>
    </rPh>
    <rPh sb="6" eb="7">
      <t>ドウ</t>
    </rPh>
    <rPh sb="7" eb="9">
      <t>フゾク</t>
    </rPh>
    <rPh sb="9" eb="11">
      <t>ソウチ</t>
    </rPh>
    <phoneticPr fontId="5"/>
  </si>
  <si>
    <t>公務</t>
    <rPh sb="0" eb="2">
      <t>コウム</t>
    </rPh>
    <phoneticPr fontId="5"/>
  </si>
  <si>
    <t>6．衣服・その他の繊維既製品</t>
  </si>
  <si>
    <t>製材・木製品・家具</t>
    <rPh sb="0" eb="2">
      <t>セイザイ</t>
    </rPh>
    <rPh sb="3" eb="6">
      <t>モクセイヒン</t>
    </rPh>
    <rPh sb="7" eb="9">
      <t>カグ</t>
    </rPh>
    <phoneticPr fontId="5"/>
  </si>
  <si>
    <t>電子部品</t>
    <rPh sb="0" eb="2">
      <t>デンシ</t>
    </rPh>
    <rPh sb="2" eb="4">
      <t>ブヒン</t>
    </rPh>
    <phoneticPr fontId="5"/>
  </si>
  <si>
    <t>教育・研究</t>
    <rPh sb="0" eb="2">
      <t>キョウイク</t>
    </rPh>
    <rPh sb="3" eb="5">
      <t>ケンキュウ</t>
    </rPh>
    <phoneticPr fontId="5"/>
  </si>
  <si>
    <t>7．製材・木製品・家具</t>
  </si>
  <si>
    <t>パルプ・紙・紙加工品</t>
    <rPh sb="4" eb="5">
      <t>カミ</t>
    </rPh>
    <rPh sb="6" eb="7">
      <t>カミ</t>
    </rPh>
    <rPh sb="7" eb="9">
      <t>カコウ</t>
    </rPh>
    <rPh sb="9" eb="10">
      <t>ヒン</t>
    </rPh>
    <phoneticPr fontId="5"/>
  </si>
  <si>
    <t>乗用車</t>
    <rPh sb="0" eb="3">
      <t>ジョウヨウシャ</t>
    </rPh>
    <phoneticPr fontId="5"/>
  </si>
  <si>
    <t>医療・保健・社会保障・介護</t>
    <rPh sb="0" eb="2">
      <t>イリョウ</t>
    </rPh>
    <rPh sb="3" eb="5">
      <t>ホケン</t>
    </rPh>
    <rPh sb="6" eb="8">
      <t>シャカイ</t>
    </rPh>
    <rPh sb="8" eb="10">
      <t>ホショウ</t>
    </rPh>
    <rPh sb="11" eb="13">
      <t>カイゴ</t>
    </rPh>
    <phoneticPr fontId="5"/>
  </si>
  <si>
    <t>8．パルプ・紙・紙加工品</t>
  </si>
  <si>
    <t>印刷・製版・製本</t>
    <rPh sb="0" eb="2">
      <t>インサツ</t>
    </rPh>
    <rPh sb="3" eb="5">
      <t>セイハン</t>
    </rPh>
    <rPh sb="6" eb="8">
      <t>セイホン</t>
    </rPh>
    <phoneticPr fontId="5"/>
  </si>
  <si>
    <t>その他の自動車</t>
    <rPh sb="2" eb="3">
      <t>タ</t>
    </rPh>
    <rPh sb="4" eb="7">
      <t>ジドウシャ</t>
    </rPh>
    <phoneticPr fontId="5"/>
  </si>
  <si>
    <t>広告</t>
    <rPh sb="0" eb="2">
      <t>コウコク</t>
    </rPh>
    <phoneticPr fontId="5"/>
  </si>
  <si>
    <t>9．印刷・製版・製本</t>
  </si>
  <si>
    <t>化学基礎製品</t>
    <rPh sb="0" eb="2">
      <t>カガク</t>
    </rPh>
    <rPh sb="2" eb="4">
      <t>キソ</t>
    </rPh>
    <rPh sb="4" eb="6">
      <t>セイヒン</t>
    </rPh>
    <phoneticPr fontId="5"/>
  </si>
  <si>
    <t>自動車部品・同付属品</t>
    <rPh sb="0" eb="3">
      <t>ジドウシャ</t>
    </rPh>
    <rPh sb="3" eb="5">
      <t>ブヒン</t>
    </rPh>
    <rPh sb="6" eb="7">
      <t>ドウ</t>
    </rPh>
    <rPh sb="7" eb="9">
      <t>フゾク</t>
    </rPh>
    <rPh sb="9" eb="10">
      <t>ヒン</t>
    </rPh>
    <phoneticPr fontId="5"/>
  </si>
  <si>
    <t>物品賃貸サービス</t>
    <rPh sb="0" eb="2">
      <t>ブッピン</t>
    </rPh>
    <rPh sb="2" eb="4">
      <t>チンタイ</t>
    </rPh>
    <phoneticPr fontId="5"/>
  </si>
  <si>
    <t>10．化学基礎製品</t>
  </si>
  <si>
    <t>合成樹脂</t>
    <rPh sb="0" eb="2">
      <t>ゴウセイ</t>
    </rPh>
    <rPh sb="2" eb="4">
      <t>ジュシ</t>
    </rPh>
    <phoneticPr fontId="5"/>
  </si>
  <si>
    <t>その他の輸送機械</t>
    <rPh sb="2" eb="3">
      <t>タ</t>
    </rPh>
    <rPh sb="4" eb="6">
      <t>ユソウ</t>
    </rPh>
    <rPh sb="6" eb="8">
      <t>キカイ</t>
    </rPh>
    <phoneticPr fontId="5"/>
  </si>
  <si>
    <t>その他の対事業所サービス</t>
    <rPh sb="2" eb="3">
      <t>タ</t>
    </rPh>
    <rPh sb="4" eb="5">
      <t>タイ</t>
    </rPh>
    <rPh sb="5" eb="8">
      <t>ジギョウショ</t>
    </rPh>
    <phoneticPr fontId="5"/>
  </si>
  <si>
    <t>11．合成樹脂</t>
  </si>
  <si>
    <t>化学最終製品</t>
    <rPh sb="0" eb="2">
      <t>カガク</t>
    </rPh>
    <rPh sb="2" eb="4">
      <t>サイシュウ</t>
    </rPh>
    <rPh sb="4" eb="6">
      <t>セイヒン</t>
    </rPh>
    <phoneticPr fontId="5"/>
  </si>
  <si>
    <t>精密機械</t>
    <rPh sb="0" eb="2">
      <t>セイミツ</t>
    </rPh>
    <rPh sb="2" eb="4">
      <t>キカイ</t>
    </rPh>
    <phoneticPr fontId="5"/>
  </si>
  <si>
    <t>対個人サービス</t>
    <rPh sb="0" eb="1">
      <t>タイ</t>
    </rPh>
    <rPh sb="1" eb="3">
      <t>コジン</t>
    </rPh>
    <phoneticPr fontId="5"/>
  </si>
  <si>
    <t>12．化学最終製品</t>
  </si>
  <si>
    <t>医薬品</t>
    <rPh sb="0" eb="3">
      <t>イヤクヒン</t>
    </rPh>
    <phoneticPr fontId="5"/>
  </si>
  <si>
    <t>その他の製造工業製品</t>
    <rPh sb="2" eb="3">
      <t>タ</t>
    </rPh>
    <rPh sb="4" eb="6">
      <t>セイゾウ</t>
    </rPh>
    <rPh sb="6" eb="8">
      <t>コウギョウ</t>
    </rPh>
    <rPh sb="8" eb="10">
      <t>セイヒン</t>
    </rPh>
    <phoneticPr fontId="5"/>
  </si>
  <si>
    <t>その他</t>
    <rPh sb="2" eb="3">
      <t>タ</t>
    </rPh>
    <phoneticPr fontId="5"/>
  </si>
  <si>
    <t>13．医薬品</t>
  </si>
  <si>
    <t>石油・石炭製品</t>
    <rPh sb="0" eb="2">
      <t>セキユ</t>
    </rPh>
    <rPh sb="3" eb="5">
      <t>セキタン</t>
    </rPh>
    <rPh sb="5" eb="7">
      <t>セイヒン</t>
    </rPh>
    <phoneticPr fontId="5"/>
  </si>
  <si>
    <t>再生資源回収・加工修理</t>
    <rPh sb="0" eb="2">
      <t>サイセイ</t>
    </rPh>
    <rPh sb="2" eb="4">
      <t>シゲン</t>
    </rPh>
    <rPh sb="4" eb="6">
      <t>カイシュウ</t>
    </rPh>
    <rPh sb="7" eb="9">
      <t>カコウ</t>
    </rPh>
    <rPh sb="9" eb="11">
      <t>シュウリ</t>
    </rPh>
    <phoneticPr fontId="5"/>
  </si>
  <si>
    <t>14．石油・石炭製品</t>
  </si>
  <si>
    <t>プラスチック製品</t>
    <rPh sb="6" eb="8">
      <t>セイヒン</t>
    </rPh>
    <phoneticPr fontId="5"/>
  </si>
  <si>
    <t>建設</t>
    <rPh sb="0" eb="2">
      <t>ケンセツ</t>
    </rPh>
    <phoneticPr fontId="5"/>
  </si>
  <si>
    <t>15．プラスチック製品</t>
  </si>
  <si>
    <t>窯業・土石製品</t>
    <rPh sb="0" eb="1">
      <t>カマ</t>
    </rPh>
    <rPh sb="1" eb="2">
      <t>ギョウ</t>
    </rPh>
    <rPh sb="3" eb="5">
      <t>ドセキ</t>
    </rPh>
    <rPh sb="5" eb="7">
      <t>セイヒン</t>
    </rPh>
    <phoneticPr fontId="5"/>
  </si>
  <si>
    <t>電力</t>
    <rPh sb="0" eb="2">
      <t>デンリョク</t>
    </rPh>
    <phoneticPr fontId="5"/>
  </si>
  <si>
    <t>16．窯業・土石製品</t>
  </si>
  <si>
    <t>鉄鋼</t>
    <rPh sb="0" eb="2">
      <t>テッコウ</t>
    </rPh>
    <phoneticPr fontId="5"/>
  </si>
  <si>
    <t>ガス・熱供給</t>
    <rPh sb="3" eb="4">
      <t>ネツ</t>
    </rPh>
    <rPh sb="4" eb="6">
      <t>キョウキュウ</t>
    </rPh>
    <phoneticPr fontId="5"/>
  </si>
  <si>
    <t>17．鉄鋼</t>
  </si>
  <si>
    <t>非鉄金属</t>
    <rPh sb="0" eb="1">
      <t>ヒ</t>
    </rPh>
    <rPh sb="1" eb="2">
      <t>テツ</t>
    </rPh>
    <rPh sb="2" eb="4">
      <t>キンゾク</t>
    </rPh>
    <phoneticPr fontId="5"/>
  </si>
  <si>
    <t>水道・廃棄物処理</t>
    <rPh sb="0" eb="2">
      <t>スイドウ</t>
    </rPh>
    <rPh sb="3" eb="6">
      <t>ハイキブツ</t>
    </rPh>
    <rPh sb="6" eb="8">
      <t>ショリ</t>
    </rPh>
    <phoneticPr fontId="5"/>
  </si>
  <si>
    <t>18．非鉄金属</t>
  </si>
  <si>
    <t>金属製品</t>
    <rPh sb="0" eb="2">
      <t>キンゾク</t>
    </rPh>
    <rPh sb="2" eb="4">
      <t>セイヒン</t>
    </rPh>
    <phoneticPr fontId="5"/>
  </si>
  <si>
    <t>商業</t>
    <rPh sb="0" eb="2">
      <t>ショウギョウ</t>
    </rPh>
    <phoneticPr fontId="5"/>
  </si>
  <si>
    <t>19．金属製品</t>
  </si>
  <si>
    <t>一般機械</t>
    <rPh sb="0" eb="2">
      <t>イッパン</t>
    </rPh>
    <rPh sb="2" eb="4">
      <t>キカイ</t>
    </rPh>
    <phoneticPr fontId="5"/>
  </si>
  <si>
    <t>金融・保険</t>
    <rPh sb="0" eb="2">
      <t>キンユウ</t>
    </rPh>
    <rPh sb="3" eb="5">
      <t>ホケン</t>
    </rPh>
    <phoneticPr fontId="5"/>
  </si>
  <si>
    <t>20．一般機械</t>
  </si>
  <si>
    <t>21．事務用・サービス用機器</t>
  </si>
  <si>
    <t>22．産業用電気機器</t>
  </si>
  <si>
    <t>23．その他の電気機械</t>
  </si>
  <si>
    <t>24．民生用電気機器</t>
  </si>
  <si>
    <t>25．通信機械・同関連機器</t>
  </si>
  <si>
    <t>26．電子計算機・同付属装置</t>
  </si>
  <si>
    <t>27．電子部品</t>
  </si>
  <si>
    <t>28．乗用車</t>
  </si>
  <si>
    <t>29．その他の自動車</t>
  </si>
  <si>
    <t>30．自動車部品・同付属品</t>
  </si>
  <si>
    <t>31．その他の輸送機械</t>
  </si>
  <si>
    <t>32．精密機械</t>
  </si>
  <si>
    <t>33．その他の製造工業製品</t>
  </si>
  <si>
    <t>34．再生資源回収・加工修理</t>
  </si>
  <si>
    <t>35．建設</t>
  </si>
  <si>
    <t>36．電力</t>
  </si>
  <si>
    <t>37．ガス・熱供給</t>
  </si>
  <si>
    <t>38．水道・廃棄物処理</t>
  </si>
  <si>
    <t>39．商業</t>
  </si>
  <si>
    <t>40．金融・保険</t>
  </si>
  <si>
    <t>41．不動産</t>
  </si>
  <si>
    <t>42．住宅賃貸料（帰属家賃）</t>
  </si>
  <si>
    <t>43．運輸</t>
  </si>
  <si>
    <t>44．その他の情報通信</t>
  </si>
  <si>
    <t>45．情報サービス</t>
  </si>
  <si>
    <t>46．公務</t>
  </si>
  <si>
    <t>47．教育・研究</t>
  </si>
  <si>
    <t>48．医療・保健・社会保障・介護</t>
  </si>
  <si>
    <t>49．広告</t>
  </si>
  <si>
    <t>50．物品賃貸サービス</t>
  </si>
  <si>
    <t>51．その他の対事業所サービス</t>
  </si>
  <si>
    <t>52．対個人サービス</t>
  </si>
  <si>
    <t>53．その他</t>
  </si>
  <si>
    <t>【別紙2】 関心医療・福祉分野リスト</t>
    <rPh sb="1" eb="3">
      <t>ベッシ</t>
    </rPh>
    <rPh sb="6" eb="8">
      <t>カンシン</t>
    </rPh>
    <rPh sb="8" eb="10">
      <t>イリョウ</t>
    </rPh>
    <rPh sb="11" eb="13">
      <t>フクシ</t>
    </rPh>
    <rPh sb="13" eb="15">
      <t>ブンヤ</t>
    </rPh>
    <phoneticPr fontId="5"/>
  </si>
  <si>
    <t>１．診断用X線装置　２．CT　３．MRI　４．超音波画像診断機器　５．その他</t>
  </si>
  <si>
    <t>１．X線撮影用品　２．防御用品　３．その他</t>
  </si>
  <si>
    <t>１．臨床科学検査機器　２．血液検査機器　３．血清検査装置、４．その他</t>
  </si>
  <si>
    <t>１．歯科診察室用機器　２．歯科用ユニット　３．矯正用器材　４．歯科技師用機器５．その他</t>
  </si>
  <si>
    <t>歯科用材料</t>
    <phoneticPr fontId="5"/>
  </si>
  <si>
    <t>１．歯科用金属　２．歯冠材料　３．歯科用印象材料　４．その他</t>
  </si>
  <si>
    <t>鋼製器具</t>
    <phoneticPr fontId="5"/>
  </si>
  <si>
    <t>１．切断・切削器具　２．挟器　３．開創器・開孔器　４．成型外科手術用機械器具　５．その他</t>
  </si>
  <si>
    <t>眼科用品</t>
    <phoneticPr fontId="5"/>
  </si>
  <si>
    <t>１．視力補正用眼鏡レンズ　２．コンタクトレンズ　３．検眼用品　４．　その他</t>
  </si>
  <si>
    <t>衛生材料及び衛生用品</t>
    <phoneticPr fontId="5"/>
  </si>
  <si>
    <t>１．医用不織布　２．避妊用具　３．手術用手袋　４．その他</t>
  </si>
  <si>
    <t>家庭用医療機器</t>
    <phoneticPr fontId="5"/>
  </si>
  <si>
    <t>１．電気・光線治療器　２．磁気治療器　３．マッサージ器　４．家庭用衛星用品　５．その他</t>
  </si>
  <si>
    <t>ナノバイオ関連</t>
    <phoneticPr fontId="5"/>
  </si>
  <si>
    <t>１．再生医療　２．薬物・遺伝子治療DDS　３．細胞培養法・装置　４．微細治療用ナノマシン
５．MEMS　６．バイオチップ　７．生物医学用研究用材料　８．生体適合材料　９．その他</t>
    <phoneticPr fontId="5"/>
  </si>
  <si>
    <t>医療情報システム
　　　　　及び関連機器</t>
    <phoneticPr fontId="5"/>
  </si>
  <si>
    <t>１．電子カルテ　２．オーダリングシステム　３．医事会計システム４．ナースコール用システム
５．遠隔医療システム　６．その他</t>
    <phoneticPr fontId="5"/>
  </si>
  <si>
    <t>福祉機器</t>
    <phoneticPr fontId="5"/>
  </si>
  <si>
    <t>１．車椅子　２．ベッド用品　３．日常生活用品　４．補聴器　５．リハビリ用機器
６．義手・義肢 ７．その他</t>
    <phoneticPr fontId="5"/>
  </si>
  <si>
    <t>その他分野</t>
    <phoneticPr fontId="5"/>
  </si>
  <si>
    <t>画像診断システム</t>
    <phoneticPr fontId="5"/>
  </si>
  <si>
    <t>画像診断用X線関連装置
　　　　　 　　　　　　及び装置</t>
    <phoneticPr fontId="5"/>
  </si>
  <si>
    <t>生体現象計測・監視システム</t>
    <phoneticPr fontId="5"/>
  </si>
  <si>
    <t>１．体温計　２．血圧計　３．聴診器　４．心拍出量計　５．血流計　６．眼圧計　７．心電計
８．脳波計　９．生体現象監視装置　10．眼底カメラ　11．内視鏡　12．その他</t>
    <phoneticPr fontId="5"/>
  </si>
  <si>
    <t>医用検体検査機器</t>
    <phoneticPr fontId="5"/>
  </si>
  <si>
    <t>処置用機器</t>
    <phoneticPr fontId="5"/>
  </si>
  <si>
    <t>１．注射器　２．チューブ及びカテーテル　３．採血・輸血用器具　４．輸血用器具５．縫合用機械器具
６．外科・成型外科用手術材料　７．その他</t>
    <phoneticPr fontId="5"/>
  </si>
  <si>
    <t>施設用機器</t>
    <phoneticPr fontId="5"/>
  </si>
  <si>
    <t>１．吸引機　２．洗浄器　３．手術台　４．診察台　５．照明器　６．滅菌器　７．消毒器８．その他</t>
    <phoneticPr fontId="5"/>
  </si>
  <si>
    <t>生体機能補助・代行機器</t>
    <phoneticPr fontId="5"/>
  </si>
  <si>
    <t>１．ダイアライザー　２．心臓ペースメーカー　３．人工血管　４．ステント　５．人工関節６．眼内レンズ
７．人工心肺　８．人工呼吸器　９．麻酔器　10．その他</t>
    <phoneticPr fontId="5"/>
  </si>
  <si>
    <t>治療及び手術用機器</t>
    <phoneticPr fontId="5"/>
  </si>
  <si>
    <t>１．手術ロボット　２．介護ロボット　３．マニュピュレーター　４．放射線治療器５．レーザー治療器
６．結石破砕装置　７．赤外線治療器　８．低周波治療器９．超音波治療器　10．超短波治療器
11．その他</t>
    <phoneticPr fontId="5"/>
  </si>
  <si>
    <t>歯科用機器</t>
    <phoneticPr fontId="5"/>
  </si>
  <si>
    <t>【別紙3】 保有要素技術リスト</t>
    <rPh sb="1" eb="3">
      <t>ベッシ</t>
    </rPh>
    <rPh sb="6" eb="8">
      <t>ホユウ</t>
    </rPh>
    <rPh sb="8" eb="10">
      <t>ヨウソ</t>
    </rPh>
    <rPh sb="10" eb="12">
      <t>ギジュツ</t>
    </rPh>
    <phoneticPr fontId="5"/>
  </si>
  <si>
    <t>金属、セラミック、有機材料等の素材の応用</t>
    <rPh sb="0" eb="2">
      <t>キンゾク</t>
    </rPh>
    <rPh sb="9" eb="11">
      <t>ユウキ</t>
    </rPh>
    <rPh sb="11" eb="13">
      <t>ザイリョウ</t>
    </rPh>
    <rPh sb="13" eb="14">
      <t>ナド</t>
    </rPh>
    <rPh sb="15" eb="17">
      <t>ソザイ</t>
    </rPh>
    <rPh sb="18" eb="20">
      <t>オウヨウ</t>
    </rPh>
    <phoneticPr fontId="5"/>
  </si>
  <si>
    <t>機械加工、微細加工等の加工技術</t>
    <rPh sb="0" eb="2">
      <t>キカイ</t>
    </rPh>
    <rPh sb="2" eb="4">
      <t>カコウ</t>
    </rPh>
    <rPh sb="5" eb="7">
      <t>ビサイ</t>
    </rPh>
    <rPh sb="7" eb="9">
      <t>カコウ</t>
    </rPh>
    <rPh sb="9" eb="10">
      <t>ナド</t>
    </rPh>
    <rPh sb="11" eb="13">
      <t>カコウ</t>
    </rPh>
    <rPh sb="13" eb="15">
      <t>ギジュツ</t>
    </rPh>
    <phoneticPr fontId="5"/>
  </si>
  <si>
    <t>電気、通信、ソフト等を使ったシステム化技術</t>
    <rPh sb="0" eb="2">
      <t>デンキ</t>
    </rPh>
    <rPh sb="3" eb="5">
      <t>ツウシン</t>
    </rPh>
    <rPh sb="9" eb="10">
      <t>ナド</t>
    </rPh>
    <rPh sb="11" eb="12">
      <t>ツカ</t>
    </rPh>
    <rPh sb="18" eb="19">
      <t>カ</t>
    </rPh>
    <rPh sb="19" eb="21">
      <t>ギジュツ</t>
    </rPh>
    <phoneticPr fontId="5"/>
  </si>
  <si>
    <t>ロボット、自動制御等のシステム組み立て、制御技術</t>
    <phoneticPr fontId="5"/>
  </si>
  <si>
    <t>試薬、人体親和性を持つ材料等の合成製造技術</t>
    <phoneticPr fontId="5"/>
  </si>
  <si>
    <t>メッキ、エッチング等のガラス、金属等の表面加工、微細加工技術</t>
    <phoneticPr fontId="5"/>
  </si>
  <si>
    <t>放電、微粒子、流体を使った切断加工技術</t>
    <rPh sb="0" eb="2">
      <t>ホウデン</t>
    </rPh>
    <rPh sb="3" eb="6">
      <t>ビリュウシ</t>
    </rPh>
    <rPh sb="7" eb="9">
      <t>リュウタイ</t>
    </rPh>
    <rPh sb="10" eb="11">
      <t>ツカ</t>
    </rPh>
    <rPh sb="13" eb="15">
      <t>セツダン</t>
    </rPh>
    <rPh sb="15" eb="17">
      <t>カコウ</t>
    </rPh>
    <rPh sb="17" eb="19">
      <t>ギジュツ</t>
    </rPh>
    <phoneticPr fontId="5"/>
  </si>
  <si>
    <t>放電、真空蒸着、スパッタリング等の表面改質技術</t>
    <rPh sb="0" eb="2">
      <t>ホウデン</t>
    </rPh>
    <rPh sb="3" eb="5">
      <t>シンクウ</t>
    </rPh>
    <rPh sb="5" eb="6">
      <t>ム</t>
    </rPh>
    <rPh sb="6" eb="7">
      <t>チャク</t>
    </rPh>
    <rPh sb="15" eb="16">
      <t>ナド</t>
    </rPh>
    <rPh sb="17" eb="19">
      <t>ヒョウメン</t>
    </rPh>
    <rPh sb="19" eb="21">
      <t>カイシツ</t>
    </rPh>
    <rPh sb="21" eb="23">
      <t>ギジュツ</t>
    </rPh>
    <phoneticPr fontId="5"/>
  </si>
  <si>
    <t>流体、粉体等の混練、分離</t>
    <rPh sb="0" eb="2">
      <t>リュウタイ</t>
    </rPh>
    <rPh sb="3" eb="4">
      <t>コナ</t>
    </rPh>
    <rPh sb="4" eb="5">
      <t>カラダ</t>
    </rPh>
    <rPh sb="5" eb="6">
      <t>ナド</t>
    </rPh>
    <rPh sb="7" eb="9">
      <t>コンレン</t>
    </rPh>
    <rPh sb="10" eb="12">
      <t>ブンリ</t>
    </rPh>
    <phoneticPr fontId="5"/>
  </si>
  <si>
    <t>気流、流体搬送、コンベア等の搬送技術</t>
    <phoneticPr fontId="5"/>
  </si>
  <si>
    <t>紫外線、X線、ガス等を使った無菌、滅菌技術</t>
    <phoneticPr fontId="5"/>
  </si>
  <si>
    <t>ナノ粒子などのナノテク、ナノ素材技術</t>
    <phoneticPr fontId="5"/>
  </si>
  <si>
    <t>生体情報の可視化、画像処理、コンピュータグラフィックス</t>
    <phoneticPr fontId="5"/>
  </si>
  <si>
    <t>生化学反応を利用したセンサー・分析・計測</t>
    <phoneticPr fontId="5"/>
  </si>
  <si>
    <t>プラスティック、金属用の精密金型の設計・製作</t>
    <phoneticPr fontId="5"/>
  </si>
  <si>
    <t>細胞の加工・培養や遺伝子操作を行う細胞工学</t>
    <phoneticPr fontId="5"/>
  </si>
  <si>
    <t>真空、低温、クリーン度等に関する極限環境技術</t>
    <phoneticPr fontId="5"/>
  </si>
  <si>
    <t>要求機能にマッチした意匠・工業デザイン</t>
    <phoneticPr fontId="5"/>
  </si>
  <si>
    <t>レーザ、超音波、電磁波の発生、伝送、加工、成型技術</t>
    <phoneticPr fontId="5"/>
  </si>
  <si>
    <t>品質管理と人間工学にもとづく安全工学</t>
    <phoneticPr fontId="5"/>
  </si>
  <si>
    <t>商品企画と市場開拓力</t>
    <phoneticPr fontId="5"/>
  </si>
  <si>
    <t>実験データの統計解析</t>
    <phoneticPr fontId="5"/>
  </si>
  <si>
    <t>製薬、研究機関などのGMP等対応研究用施設の設計技術</t>
    <phoneticPr fontId="5"/>
  </si>
  <si>
    <t>＜企業基本情報＞</t>
    <rPh sb="1" eb="3">
      <t>キギョウ</t>
    </rPh>
    <rPh sb="3" eb="5">
      <t>キホン</t>
    </rPh>
    <rPh sb="5" eb="7">
      <t>ジョウホウ</t>
    </rPh>
    <phoneticPr fontId="5"/>
  </si>
  <si>
    <t>会社名</t>
    <rPh sb="0" eb="3">
      <t>カイシャメイ</t>
    </rPh>
    <phoneticPr fontId="5"/>
  </si>
  <si>
    <t>住　所</t>
    <rPh sb="0" eb="1">
      <t>スミ</t>
    </rPh>
    <rPh sb="2" eb="3">
      <t>ショ</t>
    </rPh>
    <phoneticPr fontId="5"/>
  </si>
  <si>
    <t>連絡担当者名</t>
    <rPh sb="0" eb="2">
      <t>レンラク</t>
    </rPh>
    <rPh sb="2" eb="5">
      <t>タントウシャ</t>
    </rPh>
    <rPh sb="5" eb="6">
      <t>メイ</t>
    </rPh>
    <phoneticPr fontId="5"/>
  </si>
  <si>
    <t>部　署</t>
    <rPh sb="0" eb="1">
      <t>ブ</t>
    </rPh>
    <rPh sb="2" eb="3">
      <t>ショ</t>
    </rPh>
    <phoneticPr fontId="5"/>
  </si>
  <si>
    <t>役職名</t>
    <rPh sb="0" eb="3">
      <t>ヤクショクメイ</t>
    </rPh>
    <phoneticPr fontId="5"/>
  </si>
  <si>
    <t>業　種</t>
    <rPh sb="0" eb="1">
      <t>ギョウ</t>
    </rPh>
    <rPh sb="2" eb="3">
      <t>シュ</t>
    </rPh>
    <phoneticPr fontId="5"/>
  </si>
  <si>
    <t>主な事業内容</t>
    <rPh sb="0" eb="1">
      <t>オモ</t>
    </rPh>
    <rPh sb="2" eb="4">
      <t>ジギョウ</t>
    </rPh>
    <rPh sb="4" eb="6">
      <t>ナイヨウ</t>
    </rPh>
    <phoneticPr fontId="5"/>
  </si>
  <si>
    <t>（医療機器以外含む）</t>
    <rPh sb="1" eb="3">
      <t>イリョウ</t>
    </rPh>
    <rPh sb="3" eb="5">
      <t>キキ</t>
    </rPh>
    <rPh sb="5" eb="7">
      <t>イガイ</t>
    </rPh>
    <rPh sb="7" eb="8">
      <t>フク</t>
    </rPh>
    <phoneticPr fontId="5"/>
  </si>
  <si>
    <t>医療機器の経験</t>
    <rPh sb="0" eb="2">
      <t>イリョウ</t>
    </rPh>
    <rPh sb="2" eb="4">
      <t>キキ</t>
    </rPh>
    <rPh sb="5" eb="7">
      <t>ケイケン</t>
    </rPh>
    <phoneticPr fontId="5"/>
  </si>
  <si>
    <t>関心医療・福祉分野</t>
    <rPh sb="0" eb="2">
      <t>カンシン</t>
    </rPh>
    <rPh sb="2" eb="4">
      <t>イリョウ</t>
    </rPh>
    <rPh sb="5" eb="7">
      <t>フクシ</t>
    </rPh>
    <rPh sb="7" eb="9">
      <t>ブンヤ</t>
    </rPh>
    <phoneticPr fontId="5"/>
  </si>
  <si>
    <t>保有要素技術</t>
    <rPh sb="0" eb="2">
      <t>ホユウ</t>
    </rPh>
    <rPh sb="2" eb="4">
      <t>ヨウソ</t>
    </rPh>
    <rPh sb="4" eb="6">
      <t>ギジュツ</t>
    </rPh>
    <phoneticPr fontId="5"/>
  </si>
  <si>
    <t>海外展開の希望</t>
    <rPh sb="0" eb="2">
      <t>カイガイ</t>
    </rPh>
    <rPh sb="2" eb="4">
      <t>テンカイ</t>
    </rPh>
    <rPh sb="5" eb="7">
      <t>キボウ</t>
    </rPh>
    <phoneticPr fontId="5"/>
  </si>
  <si>
    <t>※「有」の場合は、希望する対象地域があればチェックする。</t>
    <rPh sb="2" eb="3">
      <t>アリ</t>
    </rPh>
    <rPh sb="5" eb="7">
      <t>バアイ</t>
    </rPh>
    <rPh sb="9" eb="11">
      <t>キボウ</t>
    </rPh>
    <rPh sb="13" eb="15">
      <t>タイショウ</t>
    </rPh>
    <rPh sb="15" eb="17">
      <t>チイキ</t>
    </rPh>
    <phoneticPr fontId="5"/>
  </si>
  <si>
    <t>① 北米</t>
    <rPh sb="2" eb="4">
      <t>ホクベイ</t>
    </rPh>
    <phoneticPr fontId="5"/>
  </si>
  <si>
    <t>② 南米</t>
    <rPh sb="2" eb="4">
      <t>ナンベイ</t>
    </rPh>
    <phoneticPr fontId="5"/>
  </si>
  <si>
    <t>③ 欧州</t>
    <rPh sb="2" eb="4">
      <t>オウシュウ</t>
    </rPh>
    <phoneticPr fontId="5"/>
  </si>
  <si>
    <t>④ アジア（ロシア含む）</t>
    <rPh sb="9" eb="10">
      <t>フク</t>
    </rPh>
    <phoneticPr fontId="5"/>
  </si>
  <si>
    <t>⑦ 欧・米・南米・中国等に連結子会社あり</t>
    <rPh sb="2" eb="3">
      <t>オウ</t>
    </rPh>
    <rPh sb="4" eb="5">
      <t>ベイ</t>
    </rPh>
    <rPh sb="6" eb="8">
      <t>ナンベイ</t>
    </rPh>
    <rPh sb="9" eb="12">
      <t>チュウゴクナド</t>
    </rPh>
    <rPh sb="13" eb="15">
      <t>レンケツ</t>
    </rPh>
    <rPh sb="15" eb="18">
      <t>コガイシャ</t>
    </rPh>
    <phoneticPr fontId="5"/>
  </si>
  <si>
    <t>医学部や医療関係において
大学･研究機関との
共同研究、産学連携の有無</t>
    <rPh sb="0" eb="2">
      <t>イガク</t>
    </rPh>
    <rPh sb="2" eb="3">
      <t>ブ</t>
    </rPh>
    <rPh sb="4" eb="6">
      <t>イリョウ</t>
    </rPh>
    <rPh sb="6" eb="8">
      <t>カンケイ</t>
    </rPh>
    <rPh sb="13" eb="15">
      <t>ダイガク</t>
    </rPh>
    <rPh sb="16" eb="18">
      <t>ケンキュウ</t>
    </rPh>
    <rPh sb="18" eb="20">
      <t>キカン</t>
    </rPh>
    <rPh sb="23" eb="25">
      <t>キョウドウ</t>
    </rPh>
    <rPh sb="25" eb="27">
      <t>ケンキュウ</t>
    </rPh>
    <rPh sb="28" eb="30">
      <t>サンガク</t>
    </rPh>
    <rPh sb="30" eb="32">
      <t>レンケイ</t>
    </rPh>
    <rPh sb="33" eb="35">
      <t>ウム</t>
    </rPh>
    <phoneticPr fontId="5"/>
  </si>
  <si>
    <t>医療現場のニーズ等を把握
できるネットワークの有無</t>
    <rPh sb="0" eb="2">
      <t>イリョウ</t>
    </rPh>
    <rPh sb="2" eb="4">
      <t>ゲンバ</t>
    </rPh>
    <rPh sb="8" eb="9">
      <t>ナド</t>
    </rPh>
    <rPh sb="10" eb="12">
      <t>ハアク</t>
    </rPh>
    <rPh sb="23" eb="25">
      <t>ウム</t>
    </rPh>
    <phoneticPr fontId="5"/>
  </si>
  <si>
    <t>その他（特記事項）</t>
    <rPh sb="2" eb="3">
      <t>タ</t>
    </rPh>
    <rPh sb="4" eb="6">
      <t>トッキ</t>
    </rPh>
    <rPh sb="6" eb="8">
      <t>ジコウ</t>
    </rPh>
    <phoneticPr fontId="5"/>
  </si>
  <si>
    <t>ヒアリング日</t>
    <rPh sb="5" eb="6">
      <t>ヒ</t>
    </rPh>
    <phoneticPr fontId="5"/>
  </si>
  <si>
    <t>都道府県</t>
    <rPh sb="0" eb="4">
      <t>トドウフケン</t>
    </rPh>
    <phoneticPr fontId="5"/>
  </si>
  <si>
    <t>住所</t>
    <rPh sb="0" eb="2">
      <t>ジュウショ</t>
    </rPh>
    <phoneticPr fontId="5"/>
  </si>
  <si>
    <t>部署</t>
    <rPh sb="0" eb="2">
      <t>ブショ</t>
    </rPh>
    <phoneticPr fontId="5"/>
  </si>
  <si>
    <t>役職名</t>
    <rPh sb="0" eb="2">
      <t>ヤクショク</t>
    </rPh>
    <rPh sb="2" eb="3">
      <t>メイ</t>
    </rPh>
    <phoneticPr fontId="5"/>
  </si>
  <si>
    <t>TEL</t>
    <phoneticPr fontId="5"/>
  </si>
  <si>
    <t>E-mail</t>
    <phoneticPr fontId="5"/>
  </si>
  <si>
    <t>業種</t>
    <rPh sb="0" eb="2">
      <t>ギョウシュ</t>
    </rPh>
    <phoneticPr fontId="5"/>
  </si>
  <si>
    <t>医療機器の
業許可等の取得</t>
    <rPh sb="0" eb="2">
      <t>イリョウ</t>
    </rPh>
    <rPh sb="2" eb="4">
      <t>キキ</t>
    </rPh>
    <rPh sb="6" eb="7">
      <t>ギョウ</t>
    </rPh>
    <rPh sb="7" eb="9">
      <t>キョカ</t>
    </rPh>
    <rPh sb="9" eb="10">
      <t>トウ</t>
    </rPh>
    <rPh sb="11" eb="13">
      <t>シュトク</t>
    </rPh>
    <phoneticPr fontId="5"/>
  </si>
  <si>
    <t>関心医療・
福祉分野</t>
    <rPh sb="0" eb="2">
      <t>カンシン</t>
    </rPh>
    <rPh sb="2" eb="4">
      <t>イリョウ</t>
    </rPh>
    <rPh sb="6" eb="8">
      <t>フクシ</t>
    </rPh>
    <rPh sb="8" eb="10">
      <t>ブンヤ</t>
    </rPh>
    <phoneticPr fontId="5"/>
  </si>
  <si>
    <t>医学部や医療関係において大学・研究機関との共同研究、産学連携の有無</t>
    <rPh sb="0" eb="2">
      <t>イガク</t>
    </rPh>
    <rPh sb="2" eb="3">
      <t>ブ</t>
    </rPh>
    <rPh sb="4" eb="6">
      <t>イリョウ</t>
    </rPh>
    <rPh sb="6" eb="8">
      <t>カンケイ</t>
    </rPh>
    <rPh sb="12" eb="14">
      <t>ダイガク</t>
    </rPh>
    <rPh sb="15" eb="17">
      <t>ケンキュウ</t>
    </rPh>
    <rPh sb="17" eb="19">
      <t>キカン</t>
    </rPh>
    <rPh sb="21" eb="23">
      <t>キョウドウ</t>
    </rPh>
    <rPh sb="23" eb="25">
      <t>ケンキュウ</t>
    </rPh>
    <rPh sb="26" eb="28">
      <t>サンガク</t>
    </rPh>
    <rPh sb="28" eb="30">
      <t>レンケイ</t>
    </rPh>
    <rPh sb="31" eb="33">
      <t>ウム</t>
    </rPh>
    <phoneticPr fontId="5"/>
  </si>
  <si>
    <t>医療現場のニーズ等を
把握できるネットワーク有無</t>
    <rPh sb="0" eb="2">
      <t>イリョウ</t>
    </rPh>
    <rPh sb="2" eb="4">
      <t>ゲンバ</t>
    </rPh>
    <rPh sb="8" eb="9">
      <t>ナド</t>
    </rPh>
    <rPh sb="11" eb="13">
      <t>ハアク</t>
    </rPh>
    <rPh sb="22" eb="24">
      <t>ウム</t>
    </rPh>
    <phoneticPr fontId="5"/>
  </si>
  <si>
    <t>*別紙１</t>
    <rPh sb="1" eb="3">
      <t>ベッシ</t>
    </rPh>
    <phoneticPr fontId="5"/>
  </si>
  <si>
    <t>（有無）</t>
    <rPh sb="1" eb="3">
      <t>ウム</t>
    </rPh>
    <phoneticPr fontId="5"/>
  </si>
  <si>
    <t>（*有の場合）</t>
    <rPh sb="2" eb="3">
      <t>アリ</t>
    </rPh>
    <rPh sb="4" eb="6">
      <t>バアイ</t>
    </rPh>
    <phoneticPr fontId="5"/>
  </si>
  <si>
    <t>①</t>
    <phoneticPr fontId="5"/>
  </si>
  <si>
    <t>②</t>
    <phoneticPr fontId="5"/>
  </si>
  <si>
    <t>③</t>
    <phoneticPr fontId="5"/>
  </si>
  <si>
    <t>④</t>
    <phoneticPr fontId="5"/>
  </si>
  <si>
    <t>⑤</t>
    <phoneticPr fontId="5"/>
  </si>
  <si>
    <t>⑥</t>
    <phoneticPr fontId="5"/>
  </si>
  <si>
    <t>*別紙２</t>
    <rPh sb="1" eb="3">
      <t>ベッシ</t>
    </rPh>
    <phoneticPr fontId="5"/>
  </si>
  <si>
    <t>*別紙３</t>
    <rPh sb="1" eb="3">
      <t>ベッシ</t>
    </rPh>
    <phoneticPr fontId="5"/>
  </si>
  <si>
    <t>⑦</t>
    <phoneticPr fontId="5"/>
  </si>
  <si>
    <t>ヒアリング日：</t>
    <rPh sb="5" eb="6">
      <t>ヒ</t>
    </rPh>
    <phoneticPr fontId="5"/>
  </si>
  <si>
    <t>訪問者名：</t>
    <rPh sb="0" eb="2">
      <t>ホウモン</t>
    </rPh>
    <rPh sb="2" eb="3">
      <t>シャ</t>
    </rPh>
    <rPh sb="3" eb="4">
      <t>メイ</t>
    </rPh>
    <phoneticPr fontId="5"/>
  </si>
  <si>
    <t>有</t>
    <rPh sb="0" eb="1">
      <t>アリ</t>
    </rPh>
    <phoneticPr fontId="5"/>
  </si>
  <si>
    <t>無</t>
    <rPh sb="0" eb="1">
      <t>ナシ</t>
    </rPh>
    <phoneticPr fontId="5"/>
  </si>
  <si>
    <t>① 製造販売業</t>
    <rPh sb="2" eb="4">
      <t>セイゾウ</t>
    </rPh>
    <rPh sb="4" eb="7">
      <t>ハンバイギョウ</t>
    </rPh>
    <phoneticPr fontId="10"/>
  </si>
  <si>
    <t>② 製造業</t>
    <rPh sb="2" eb="5">
      <t>セイゾウギョウ</t>
    </rPh>
    <phoneticPr fontId="10"/>
  </si>
  <si>
    <t>③ 修理業</t>
    <rPh sb="2" eb="4">
      <t>シュウリ</t>
    </rPh>
    <rPh sb="4" eb="5">
      <t>ギョウ</t>
    </rPh>
    <phoneticPr fontId="10"/>
  </si>
  <si>
    <t>④ ISO13485</t>
  </si>
  <si>
    <t>⑤ 販売業</t>
    <rPh sb="2" eb="4">
      <t>ハンバイ</t>
    </rPh>
    <rPh sb="4" eb="5">
      <t>ギョウ</t>
    </rPh>
    <phoneticPr fontId="10"/>
  </si>
  <si>
    <t>⑥ その他</t>
    <rPh sb="4" eb="5">
      <t>タ</t>
    </rPh>
    <phoneticPr fontId="10"/>
  </si>
  <si>
    <t>TEL</t>
    <phoneticPr fontId="5"/>
  </si>
  <si>
    <t>E-mail</t>
    <phoneticPr fontId="5"/>
  </si>
  <si>
    <t>⑤ アフリカ</t>
    <phoneticPr fontId="10"/>
  </si>
  <si>
    <t>⑥ オセアニア</t>
    <phoneticPr fontId="10"/>
  </si>
  <si>
    <t>⑤ アフリカ</t>
    <phoneticPr fontId="5"/>
  </si>
  <si>
    <t>⑥ オセアニア</t>
    <phoneticPr fontId="5"/>
  </si>
  <si>
    <t>○（第3種）</t>
    <rPh sb="2" eb="3">
      <t>ダイ</t>
    </rPh>
    <rPh sb="4" eb="5">
      <t>シュ</t>
    </rPh>
    <phoneticPr fontId="1"/>
  </si>
  <si>
    <t>○（第1種）</t>
    <rPh sb="2" eb="3">
      <t>ダイ</t>
    </rPh>
    <rPh sb="4" eb="5">
      <t>シュ</t>
    </rPh>
    <phoneticPr fontId="1"/>
  </si>
  <si>
    <t>○（第2種）</t>
    <rPh sb="2" eb="3">
      <t>ダイ</t>
    </rPh>
    <rPh sb="4" eb="5">
      <t>シュ</t>
    </rPh>
    <phoneticPr fontId="1"/>
  </si>
  <si>
    <t>第三種医療機器製造販売業</t>
    <rPh sb="0" eb="1">
      <t>ダイ</t>
    </rPh>
    <rPh sb="1" eb="2">
      <t>サン</t>
    </rPh>
    <rPh sb="2" eb="3">
      <t>シュ</t>
    </rPh>
    <rPh sb="3" eb="5">
      <t>イリョウ</t>
    </rPh>
    <rPh sb="5" eb="7">
      <t>キキ</t>
    </rPh>
    <rPh sb="7" eb="9">
      <t>セイゾウ</t>
    </rPh>
    <rPh sb="9" eb="11">
      <t>ハンバイ</t>
    </rPh>
    <rPh sb="11" eb="12">
      <t>ギョウ</t>
    </rPh>
    <phoneticPr fontId="1"/>
  </si>
  <si>
    <t>第二種医療機器製造販売業</t>
    <rPh sb="0" eb="1">
      <t>ダイ</t>
    </rPh>
    <rPh sb="1" eb="2">
      <t>ニ</t>
    </rPh>
    <rPh sb="2" eb="3">
      <t>シュ</t>
    </rPh>
    <rPh sb="3" eb="5">
      <t>イリョウ</t>
    </rPh>
    <rPh sb="5" eb="7">
      <t>キキ</t>
    </rPh>
    <rPh sb="7" eb="9">
      <t>セイゾウ</t>
    </rPh>
    <rPh sb="9" eb="11">
      <t>ハンバイ</t>
    </rPh>
    <rPh sb="11" eb="12">
      <t>ギョウ</t>
    </rPh>
    <phoneticPr fontId="1"/>
  </si>
  <si>
    <t>第一種医療機器製造販売業</t>
    <rPh sb="0" eb="1">
      <t>ダイ</t>
    </rPh>
    <rPh sb="1" eb="2">
      <t>イチ</t>
    </rPh>
    <rPh sb="2" eb="3">
      <t>シュ</t>
    </rPh>
    <rPh sb="3" eb="5">
      <t>イリョウ</t>
    </rPh>
    <rPh sb="5" eb="7">
      <t>キキ</t>
    </rPh>
    <rPh sb="7" eb="9">
      <t>セイゾウ</t>
    </rPh>
    <rPh sb="9" eb="11">
      <t>ハンバイ</t>
    </rPh>
    <rPh sb="11" eb="12">
      <t>ギョウ</t>
    </rPh>
    <phoneticPr fontId="1"/>
  </si>
  <si>
    <t>※「有」の場合は、具体的に「どの機関」と「どのような共同研究」を実施したかを記載下さい。</t>
    <rPh sb="2" eb="3">
      <t>アリ</t>
    </rPh>
    <rPh sb="5" eb="7">
      <t>バアイ</t>
    </rPh>
    <rPh sb="9" eb="12">
      <t>グタイテキ</t>
    </rPh>
    <rPh sb="16" eb="18">
      <t>キカン</t>
    </rPh>
    <rPh sb="26" eb="28">
      <t>キョウドウ</t>
    </rPh>
    <rPh sb="28" eb="30">
      <t>ケンキュウ</t>
    </rPh>
    <rPh sb="32" eb="34">
      <t>ジッシ</t>
    </rPh>
    <rPh sb="38" eb="40">
      <t>キサイ</t>
    </rPh>
    <rPh sb="40" eb="41">
      <t>クダ</t>
    </rPh>
    <phoneticPr fontId="5"/>
  </si>
  <si>
    <t>※「有」の場合は、具体的ネットワークのある機関や人名を記載下さい。</t>
    <rPh sb="2" eb="3">
      <t>アリ</t>
    </rPh>
    <rPh sb="5" eb="7">
      <t>バアイ</t>
    </rPh>
    <rPh sb="9" eb="12">
      <t>グタイテキ</t>
    </rPh>
    <rPh sb="21" eb="23">
      <t>キカン</t>
    </rPh>
    <rPh sb="24" eb="26">
      <t>ジンメイ</t>
    </rPh>
    <rPh sb="27" eb="29">
      <t>キサイ</t>
    </rPh>
    <rPh sb="29" eb="30">
      <t>クダ</t>
    </rPh>
    <phoneticPr fontId="5"/>
  </si>
  <si>
    <t>※「有」の場合は具体的な製品、サービス、取引内容等を記載下さい。</t>
    <rPh sb="2" eb="3">
      <t>アリ</t>
    </rPh>
    <rPh sb="5" eb="7">
      <t>バアイ</t>
    </rPh>
    <rPh sb="8" eb="11">
      <t>グタイテキ</t>
    </rPh>
    <rPh sb="12" eb="14">
      <t>セイヒン</t>
    </rPh>
    <rPh sb="20" eb="22">
      <t>トリヒキ</t>
    </rPh>
    <rPh sb="22" eb="24">
      <t>ナイヨウ</t>
    </rPh>
    <rPh sb="24" eb="25">
      <t>ナド</t>
    </rPh>
    <rPh sb="26" eb="28">
      <t>キサイ</t>
    </rPh>
    <rPh sb="28" eb="29">
      <t>クダ</t>
    </rPh>
    <phoneticPr fontId="5"/>
  </si>
  <si>
    <t>1.</t>
    <phoneticPr fontId="1"/>
  </si>
  <si>
    <t>2.</t>
    <phoneticPr fontId="1"/>
  </si>
  <si>
    <t>3.</t>
    <phoneticPr fontId="1"/>
  </si>
  <si>
    <t>4.</t>
    <phoneticPr fontId="1"/>
  </si>
  <si>
    <t>無</t>
    <rPh sb="0" eb="1">
      <t>ム</t>
    </rPh>
    <phoneticPr fontId="5"/>
  </si>
  <si>
    <t>2鉱業</t>
  </si>
  <si>
    <t>3石炭・原油・天然ガス</t>
  </si>
  <si>
    <t>4飲食料品</t>
  </si>
  <si>
    <t>5繊維工業製品</t>
  </si>
  <si>
    <t>6衣服・その他の繊維既製品</t>
  </si>
  <si>
    <t>7製材・木製品・家具</t>
  </si>
  <si>
    <t>8パルプ・紙・紙加工品</t>
  </si>
  <si>
    <t>9印刷・製版・製本</t>
  </si>
  <si>
    <t>10化学基礎製品</t>
  </si>
  <si>
    <t>11合成樹脂</t>
  </si>
  <si>
    <t>12化学最終製品</t>
  </si>
  <si>
    <t>13医薬品</t>
  </si>
  <si>
    <t>14石油・石炭製品</t>
  </si>
  <si>
    <t>15プラスチック製品</t>
  </si>
  <si>
    <t>16窯業・土石製品</t>
  </si>
  <si>
    <t>17鉄鋼</t>
  </si>
  <si>
    <t>18非鉄金属</t>
  </si>
  <si>
    <t>19金属製品</t>
  </si>
  <si>
    <t>20一般機械</t>
  </si>
  <si>
    <t>21事務用・サービス用機器</t>
  </si>
  <si>
    <t>22産業用電気機器</t>
  </si>
  <si>
    <t>23その他の電気機械</t>
  </si>
  <si>
    <t>24民生用電気機器</t>
  </si>
  <si>
    <t>25通信機械・同関連機器</t>
  </si>
  <si>
    <t>26電子計算機・同付属装置</t>
  </si>
  <si>
    <t>27電子部品</t>
  </si>
  <si>
    <t>28乗用車</t>
  </si>
  <si>
    <t>29その他の自動車</t>
  </si>
  <si>
    <t>30自動車部品・同付属品</t>
  </si>
  <si>
    <t>31その他の輸送機械</t>
  </si>
  <si>
    <t>32精密機械</t>
  </si>
  <si>
    <t>33その他の製造工業製品</t>
  </si>
  <si>
    <t>34再生資源回収・加工修理</t>
  </si>
  <si>
    <t>35建設</t>
  </si>
  <si>
    <t>36電力</t>
  </si>
  <si>
    <t>37ガス・熱供給</t>
  </si>
  <si>
    <t>38水道・廃棄物処理</t>
  </si>
  <si>
    <t>39商業</t>
  </si>
  <si>
    <t>40金融・保険</t>
  </si>
  <si>
    <t>41不動産</t>
  </si>
  <si>
    <t>42住宅賃貸料（帰属家賃）</t>
  </si>
  <si>
    <t>43運輸</t>
  </si>
  <si>
    <t>44その他の情報通信</t>
  </si>
  <si>
    <t>45情報サービス</t>
  </si>
  <si>
    <t>46公務</t>
  </si>
  <si>
    <t>47教育・研究</t>
  </si>
  <si>
    <t>48医療・保健・社会保障・介護</t>
  </si>
  <si>
    <t>49広告</t>
  </si>
  <si>
    <t>50物品賃貸サービス</t>
  </si>
  <si>
    <t>51その他の対事業所サービス</t>
  </si>
  <si>
    <t>52対個人サービス</t>
  </si>
  <si>
    <t>53その他</t>
  </si>
  <si>
    <t>1画像診断システム</t>
  </si>
  <si>
    <t>3生体現象計測・監視システム</t>
  </si>
  <si>
    <t>4医用検体検査機器</t>
  </si>
  <si>
    <t>5処置用機器</t>
  </si>
  <si>
    <t>6施設用機器</t>
  </si>
  <si>
    <t>7生体機能補助・代行機器</t>
  </si>
  <si>
    <t>8治療及び手術用機器</t>
  </si>
  <si>
    <t>9歯科用機器</t>
  </si>
  <si>
    <t>10歯科用材料</t>
  </si>
  <si>
    <t>11鋼製器具</t>
  </si>
  <si>
    <t>12眼科用品</t>
  </si>
  <si>
    <t>13衛生材料及び衛生用品</t>
  </si>
  <si>
    <t>14家庭用医療機器</t>
  </si>
  <si>
    <t>15ナノバイオ関連</t>
  </si>
  <si>
    <t>17福祉機器</t>
  </si>
  <si>
    <t>18その他分野</t>
  </si>
  <si>
    <t>2画像診断用X線関連装置及び装置</t>
    <phoneticPr fontId="1"/>
  </si>
  <si>
    <t>16医療情報システム及び関連機器</t>
    <phoneticPr fontId="1"/>
  </si>
  <si>
    <t>5.</t>
    <phoneticPr fontId="1"/>
  </si>
  <si>
    <t>6.</t>
    <phoneticPr fontId="1"/>
  </si>
  <si>
    <t>医療機器の経験
（取引経験等）</t>
    <rPh sb="0" eb="2">
      <t>イリョウ</t>
    </rPh>
    <rPh sb="2" eb="4">
      <t>キキ</t>
    </rPh>
    <rPh sb="5" eb="7">
      <t>ケイケン</t>
    </rPh>
    <phoneticPr fontId="5"/>
  </si>
  <si>
    <t>その他:</t>
    <rPh sb="2" eb="3">
      <t>タ</t>
    </rPh>
    <phoneticPr fontId="1"/>
  </si>
  <si>
    <t>訪問者
（記入者）</t>
    <rPh sb="0" eb="3">
      <t>ホウモンシャ</t>
    </rPh>
    <rPh sb="5" eb="7">
      <t>キニュウ</t>
    </rPh>
    <rPh sb="7" eb="8">
      <t>シャ</t>
    </rPh>
    <phoneticPr fontId="5"/>
  </si>
  <si>
    <t>※別紙１、２、３についてはそれぞれ別シートをご確認下さい。</t>
    <rPh sb="1" eb="3">
      <t>ベッシ</t>
    </rPh>
    <rPh sb="17" eb="18">
      <t>ベツ</t>
    </rPh>
    <rPh sb="23" eb="25">
      <t>カクニン</t>
    </rPh>
    <rPh sb="25" eb="26">
      <t>クダ</t>
    </rPh>
    <phoneticPr fontId="1"/>
  </si>
  <si>
    <t>1農林水産業</t>
    <phoneticPr fontId="1"/>
  </si>
  <si>
    <t xml:space="preserve">
今後の事業のご案内や支援のご提案、また企業間マッチングの際の参考とさせていただきたく、
申込書で記載いただいた内容以外にも、下記項目につき、可能な限りご教示頂けますと幸いです。</t>
    <rPh sb="20" eb="22">
      <t>キギョウ</t>
    </rPh>
    <rPh sb="22" eb="23">
      <t>カン</t>
    </rPh>
    <rPh sb="29" eb="30">
      <t>サイ</t>
    </rPh>
    <rPh sb="31" eb="33">
      <t>サンコウ</t>
    </rPh>
    <rPh sb="71" eb="73">
      <t>カノウ</t>
    </rPh>
    <rPh sb="74" eb="75">
      <t>カギ</t>
    </rPh>
    <phoneticPr fontId="1"/>
  </si>
  <si>
    <t>電子メールアドレス</t>
  </si>
  <si>
    <t>郵便番号</t>
    <phoneticPr fontId="5"/>
  </si>
  <si>
    <t>登録メンバーリスト</t>
    <rPh sb="0" eb="2">
      <t>トウロク</t>
    </rPh>
    <phoneticPr fontId="1"/>
  </si>
  <si>
    <t>・フォーラム参加企業様であれば何人でもご登録頂けます。</t>
    <phoneticPr fontId="1"/>
  </si>
  <si>
    <t>・連絡担当者のほか、各例会等の事業案内の配信を希望する方を以下にご登録ください。</t>
    <rPh sb="1" eb="3">
      <t>レンラク</t>
    </rPh>
    <rPh sb="3" eb="6">
      <t>タントウシャ</t>
    </rPh>
    <rPh sb="15" eb="17">
      <t>ジギョウ</t>
    </rPh>
    <rPh sb="20" eb="22">
      <t>ハイシン</t>
    </rPh>
    <rPh sb="23" eb="25">
      <t>キボウ</t>
    </rPh>
    <rPh sb="27" eb="28">
      <t>カタ</t>
    </rPh>
    <rPh sb="29" eb="31">
      <t>イカ</t>
    </rPh>
    <rPh sb="33" eb="35">
      <t>トウロク</t>
    </rPh>
    <phoneticPr fontId="1"/>
  </si>
  <si>
    <t>企業情報 登録票</t>
    <rPh sb="0" eb="2">
      <t>キギョウ</t>
    </rPh>
    <rPh sb="2" eb="4">
      <t>ジョウホウ</t>
    </rPh>
    <rPh sb="5" eb="8">
      <t>トウロクヒョウ</t>
    </rPh>
    <phoneticPr fontId="5"/>
  </si>
  <si>
    <t>200字程度</t>
    <phoneticPr fontId="1"/>
  </si>
  <si>
    <t>英文事業内容
200字程度</t>
    <phoneticPr fontId="1"/>
  </si>
  <si>
    <t>デジタル医療</t>
    <rPh sb="4" eb="6">
      <t>イリョウ</t>
    </rPh>
    <phoneticPr fontId="1"/>
  </si>
  <si>
    <t>看護・在宅</t>
    <rPh sb="0" eb="2">
      <t>カンゴ</t>
    </rPh>
    <rPh sb="3" eb="5">
      <t>ザイタク</t>
    </rPh>
    <phoneticPr fontId="1"/>
  </si>
  <si>
    <t>介護・福祉</t>
    <rPh sb="0" eb="2">
      <t>カイゴ</t>
    </rPh>
    <rPh sb="3" eb="5">
      <t>フクシ</t>
    </rPh>
    <phoneticPr fontId="1"/>
  </si>
  <si>
    <t>再生医療</t>
    <rPh sb="0" eb="2">
      <t>サイセイ</t>
    </rPh>
    <rPh sb="2" eb="4">
      <t>イリョウ</t>
    </rPh>
    <phoneticPr fontId="1"/>
  </si>
  <si>
    <t>デジタル医療</t>
    <rPh sb="4" eb="6">
      <t>イリョウ</t>
    </rPh>
    <phoneticPr fontId="1"/>
  </si>
  <si>
    <t>看護・在宅</t>
    <rPh sb="0" eb="2">
      <t>カンゴ</t>
    </rPh>
    <rPh sb="3" eb="5">
      <t>ザイタク</t>
    </rPh>
    <phoneticPr fontId="1"/>
  </si>
  <si>
    <t>介護・福祉</t>
    <rPh sb="0" eb="2">
      <t>カイゴ</t>
    </rPh>
    <rPh sb="3" eb="5">
      <t>フクシ</t>
    </rPh>
    <phoneticPr fontId="1"/>
  </si>
  <si>
    <t>再生医療</t>
    <rPh sb="0" eb="2">
      <t>サイセイ</t>
    </rPh>
    <rPh sb="2" eb="4">
      <t>イリョウ</t>
    </rPh>
    <phoneticPr fontId="1"/>
  </si>
  <si>
    <t>医療機器製造販売業</t>
    <phoneticPr fontId="1"/>
  </si>
  <si>
    <t>医療機器製造業</t>
    <phoneticPr fontId="1"/>
  </si>
  <si>
    <t>医療機器修理業</t>
    <rPh sb="4" eb="6">
      <t>シュウリ</t>
    </rPh>
    <rPh sb="6" eb="7">
      <t>ギョウ</t>
    </rPh>
    <phoneticPr fontId="1"/>
  </si>
  <si>
    <t>ISO13485</t>
    <phoneticPr fontId="1"/>
  </si>
  <si>
    <t>医療機器販売業</t>
    <rPh sb="4" eb="7">
      <t>ハンバイギョウ</t>
    </rPh>
    <phoneticPr fontId="1"/>
  </si>
  <si>
    <t>業許可なし</t>
    <rPh sb="0" eb="1">
      <t>ギョウ</t>
    </rPh>
    <rPh sb="1" eb="3">
      <t>キョカ</t>
    </rPh>
    <phoneticPr fontId="1"/>
  </si>
  <si>
    <t>デジタル分科会</t>
    <rPh sb="4" eb="7">
      <t>ブンカカイ</t>
    </rPh>
    <phoneticPr fontId="1"/>
  </si>
  <si>
    <t>看護・在宅分科会</t>
    <rPh sb="0" eb="2">
      <t>カンゴ</t>
    </rPh>
    <rPh sb="3" eb="5">
      <t>ザイタク</t>
    </rPh>
    <rPh sb="5" eb="8">
      <t>ブンカカイ</t>
    </rPh>
    <phoneticPr fontId="1"/>
  </si>
  <si>
    <t>介護・福祉</t>
    <rPh sb="0" eb="2">
      <t>カイゴ</t>
    </rPh>
    <rPh sb="3" eb="5">
      <t>フクシ</t>
    </rPh>
    <phoneticPr fontId="1"/>
  </si>
  <si>
    <t>再生医療</t>
    <rPh sb="0" eb="2">
      <t>サイセイ</t>
    </rPh>
    <rPh sb="2" eb="4">
      <t>イリョウ</t>
    </rPh>
    <phoneticPr fontId="1"/>
  </si>
  <si>
    <t>高槻商工会議所会員</t>
    <rPh sb="0" eb="2">
      <t>タカツキ</t>
    </rPh>
    <rPh sb="2" eb="7">
      <t>ショウコウカイギショ</t>
    </rPh>
    <rPh sb="7" eb="9">
      <t>カイイン</t>
    </rPh>
    <phoneticPr fontId="1"/>
  </si>
  <si>
    <t>主な事業内容</t>
    <phoneticPr fontId="1"/>
  </si>
  <si>
    <t>大商入会</t>
    <rPh sb="0" eb="2">
      <t>ダイショウ</t>
    </rPh>
    <rPh sb="2" eb="4">
      <t>ニュウカイ</t>
    </rPh>
    <phoneticPr fontId="1"/>
  </si>
  <si>
    <t>③請求書をお送りいたします。</t>
    <rPh sb="6" eb="7">
      <t>オク</t>
    </rPh>
    <phoneticPr fontId="1"/>
  </si>
  <si>
    <t>送信後、１週間以内に確認メールが届かない場合は事務局までご連絡ください。</t>
    <rPh sb="0" eb="2">
      <t>ソウシン</t>
    </rPh>
    <rPh sb="5" eb="7">
      <t>シュウカン</t>
    </rPh>
    <rPh sb="7" eb="9">
      <t>イナイ</t>
    </rPh>
    <phoneticPr fontId="1"/>
  </si>
  <si>
    <t>■連絡担当者</t>
    <rPh sb="1" eb="3">
      <t>レンラク</t>
    </rPh>
    <rPh sb="3" eb="6">
      <t>タントウシャ</t>
    </rPh>
    <phoneticPr fontId="1"/>
  </si>
  <si>
    <t>本社所在地（都道府県）</t>
    <rPh sb="0" eb="2">
      <t>ホンシャ</t>
    </rPh>
    <rPh sb="2" eb="5">
      <t>ショザイチ</t>
    </rPh>
    <rPh sb="6" eb="10">
      <t>トドウフケン</t>
    </rPh>
    <phoneticPr fontId="1"/>
  </si>
  <si>
    <t>◆連絡担当者様よりお申し込みをお願いいたします。</t>
    <rPh sb="6" eb="7">
      <t>サマ</t>
    </rPh>
    <rPh sb="10" eb="11">
      <t>モウ</t>
    </rPh>
    <rPh sb="12" eb="13">
      <t>コ</t>
    </rPh>
    <rPh sb="16" eb="17">
      <t>ネガ</t>
    </rPh>
    <phoneticPr fontId="1"/>
  </si>
  <si>
    <t>申込日</t>
    <rPh sb="0" eb="2">
      <t>モウシコミ</t>
    </rPh>
    <rPh sb="2" eb="3">
      <t>ビ</t>
    </rPh>
    <phoneticPr fontId="1"/>
  </si>
  <si>
    <t>いつでも良い</t>
    <rPh sb="4" eb="5">
      <t>ヨ</t>
    </rPh>
    <phoneticPr fontId="1"/>
  </si>
  <si>
    <t>入会する（⇒入会申込書を送付しますので、お手続きをお願いします）</t>
    <phoneticPr fontId="1"/>
  </si>
  <si>
    <t>ご入会の詳細はこちら</t>
  </si>
  <si>
    <t>同意する</t>
    <rPh sb="0" eb="2">
      <t>ドウイ</t>
    </rPh>
    <phoneticPr fontId="1"/>
  </si>
  <si>
    <t>「企業情報登録票」シートの記入</t>
    <rPh sb="1" eb="3">
      <t>キギョウ</t>
    </rPh>
    <rPh sb="3" eb="5">
      <t>ジョウホウ</t>
    </rPh>
    <rPh sb="5" eb="7">
      <t>トウロク</t>
    </rPh>
    <rPh sb="7" eb="8">
      <t>ヒョウ</t>
    </rPh>
    <rPh sb="13" eb="15">
      <t>キニュウ</t>
    </rPh>
    <phoneticPr fontId="1"/>
  </si>
  <si>
    <t>住所(郵便番号)</t>
    <rPh sb="0" eb="2">
      <t>ジュウショ</t>
    </rPh>
    <phoneticPr fontId="1"/>
  </si>
  <si>
    <t>住所(都道府県)</t>
    <rPh sb="0" eb="2">
      <t>ジュウショ</t>
    </rPh>
    <phoneticPr fontId="1"/>
  </si>
  <si>
    <t>住所(市区町村・番地)</t>
    <rPh sb="0" eb="2">
      <t>ジュウショ</t>
    </rPh>
    <phoneticPr fontId="1"/>
  </si>
  <si>
    <t>住所(ビル名・マンション名・部屋番号等)</t>
    <rPh sb="0" eb="2">
      <t>ジュウショ</t>
    </rPh>
    <phoneticPr fontId="1"/>
  </si>
  <si>
    <t>本社所在地</t>
    <phoneticPr fontId="1"/>
  </si>
  <si>
    <t>氏名（名）</t>
    <rPh sb="3" eb="4">
      <t>メイ</t>
    </rPh>
    <phoneticPr fontId="1"/>
  </si>
  <si>
    <t>HP　会社名</t>
    <rPh sb="3" eb="5">
      <t>カイシャ</t>
    </rPh>
    <rPh sb="5" eb="6">
      <t>メイ</t>
    </rPh>
    <phoneticPr fontId="1"/>
  </si>
  <si>
    <t>HP　事業内容</t>
    <rPh sb="3" eb="5">
      <t>ジギョウ</t>
    </rPh>
    <rPh sb="5" eb="7">
      <t>ナイヨウ</t>
    </rPh>
    <phoneticPr fontId="1"/>
  </si>
  <si>
    <t>HP　本社所在地（都道府県）</t>
    <rPh sb="3" eb="5">
      <t>ホンシャ</t>
    </rPh>
    <rPh sb="5" eb="8">
      <t>ショザイチ</t>
    </rPh>
    <rPh sb="9" eb="13">
      <t>トドウフケン</t>
    </rPh>
    <phoneticPr fontId="1"/>
  </si>
  <si>
    <t>HP　リンク</t>
    <phoneticPr fontId="1"/>
  </si>
  <si>
    <t>請求書郵送</t>
    <rPh sb="0" eb="3">
      <t>セイキュウショ</t>
    </rPh>
    <rPh sb="3" eb="5">
      <t>ユウソウ</t>
    </rPh>
    <phoneticPr fontId="1"/>
  </si>
  <si>
    <t>企業情報</t>
    <rPh sb="0" eb="2">
      <t>キギョウ</t>
    </rPh>
    <rPh sb="2" eb="4">
      <t>ジョウホウ</t>
    </rPh>
    <phoneticPr fontId="1"/>
  </si>
  <si>
    <t>メンバー</t>
    <phoneticPr fontId="1"/>
  </si>
  <si>
    <t>担当者（姓）</t>
    <rPh sb="4" eb="5">
      <t>セイ</t>
    </rPh>
    <phoneticPr fontId="1"/>
  </si>
  <si>
    <t>担当者（名）</t>
    <rPh sb="4" eb="5">
      <t>ナ</t>
    </rPh>
    <phoneticPr fontId="1"/>
  </si>
  <si>
    <t>担当者（姓）</t>
    <phoneticPr fontId="5"/>
  </si>
  <si>
    <t>＜該当するものすべてをお選び（チェックして）下さい ＞</t>
    <phoneticPr fontId="1"/>
  </si>
  <si>
    <t>貝塚商工会議所</t>
    <phoneticPr fontId="1"/>
  </si>
  <si>
    <t>敦賀商工会議所</t>
    <phoneticPr fontId="1"/>
  </si>
  <si>
    <t>1.</t>
    <phoneticPr fontId="1"/>
  </si>
  <si>
    <t>2.</t>
    <phoneticPr fontId="1"/>
  </si>
  <si>
    <t>希望しない（郵送のみ）</t>
    <rPh sb="0" eb="2">
      <t>キボウ</t>
    </rPh>
    <rPh sb="6" eb="8">
      <t>ユウソウ</t>
    </rPh>
    <phoneticPr fontId="1"/>
  </si>
  <si>
    <t>希望する（郵送＋PDF）</t>
    <rPh sb="0" eb="2">
      <t>キボウ</t>
    </rPh>
    <rPh sb="5" eb="7">
      <t>ユウソウ</t>
    </rPh>
    <phoneticPr fontId="1"/>
  </si>
  <si>
    <t>◆個人情報保護基本方針</t>
    <rPh sb="1" eb="3">
      <t>コジン</t>
    </rPh>
    <rPh sb="3" eb="5">
      <t>ジョウホウ</t>
    </rPh>
    <rPh sb="5" eb="7">
      <t>ホゴ</t>
    </rPh>
    <rPh sb="7" eb="9">
      <t>キホン</t>
    </rPh>
    <rPh sb="9" eb="11">
      <t>ホウシン</t>
    </rPh>
    <phoneticPr fontId="1"/>
  </si>
  <si>
    <t>◆特定個人情報を除く個人データの取り扱いに関するお知らせ</t>
    <rPh sb="1" eb="3">
      <t>トクテイ</t>
    </rPh>
    <rPh sb="3" eb="5">
      <t>コジン</t>
    </rPh>
    <rPh sb="5" eb="7">
      <t>ジョウホウ</t>
    </rPh>
    <rPh sb="8" eb="9">
      <t>ノゾ</t>
    </rPh>
    <rPh sb="10" eb="12">
      <t>コジン</t>
    </rPh>
    <rPh sb="16" eb="17">
      <t>ト</t>
    </rPh>
    <rPh sb="18" eb="19">
      <t>アツカ</t>
    </rPh>
    <rPh sb="21" eb="22">
      <t>カン</t>
    </rPh>
    <rPh sb="25" eb="26">
      <t>シ</t>
    </rPh>
    <phoneticPr fontId="1"/>
  </si>
  <si>
    <t>◆会則</t>
    <rPh sb="1" eb="3">
      <t>カイソク</t>
    </rPh>
    <phoneticPr fontId="1"/>
  </si>
  <si>
    <t>※会則、個人情報保護基本方針などについては下記をご参照ください。</t>
    <rPh sb="1" eb="3">
      <t>カイソク</t>
    </rPh>
    <rPh sb="4" eb="6">
      <t>コジン</t>
    </rPh>
    <rPh sb="6" eb="8">
      <t>ジョウホウ</t>
    </rPh>
    <rPh sb="8" eb="10">
      <t>ホゴ</t>
    </rPh>
    <rPh sb="10" eb="12">
      <t>キホン</t>
    </rPh>
    <rPh sb="12" eb="14">
      <t>ホウシン</t>
    </rPh>
    <rPh sb="21" eb="23">
      <t>カキ</t>
    </rPh>
    <rPh sb="25" eb="27">
      <t>サンショウ</t>
    </rPh>
    <phoneticPr fontId="1"/>
  </si>
  <si>
    <t>会社HP(会社名からリンク)</t>
    <rPh sb="0" eb="2">
      <t>カイシャ</t>
    </rPh>
    <phoneticPr fontId="1"/>
  </si>
  <si>
    <t>請求書発行希望日</t>
    <rPh sb="0" eb="3">
      <t>セイキュウショ</t>
    </rPh>
    <rPh sb="3" eb="5">
      <t>ハッコウ</t>
    </rPh>
    <rPh sb="5" eb="8">
      <t>キボウビ</t>
    </rPh>
    <phoneticPr fontId="1"/>
  </si>
  <si>
    <t>企業</t>
  </si>
  <si>
    <t>会員区分</t>
  </si>
  <si>
    <t>DMDF
登録者</t>
  </si>
  <si>
    <t>看護在宅分科会</t>
  </si>
  <si>
    <t>介護分科会</t>
  </si>
  <si>
    <t>再生医療分科会</t>
  </si>
  <si>
    <t>連絡窓口フラグ</t>
  </si>
  <si>
    <t xml:space="preserve">
   姓</t>
  </si>
  <si>
    <t>名</t>
  </si>
  <si>
    <t>メールアドレス</t>
  </si>
  <si>
    <t>所在地(郵便番号)</t>
  </si>
  <si>
    <t>2024年3月末まで</t>
    <rPh sb="4" eb="5">
      <t>ネン</t>
    </rPh>
    <rPh sb="6" eb="7">
      <t>ガツ</t>
    </rPh>
    <rPh sb="7" eb="8">
      <t>マツ</t>
    </rPh>
    <phoneticPr fontId="1"/>
  </si>
  <si>
    <t>2024年4月以降</t>
    <rPh sb="4" eb="5">
      <t>ネン</t>
    </rPh>
    <rPh sb="6" eb="7">
      <t>ガツ</t>
    </rPh>
    <rPh sb="7" eb="9">
      <t>イコウ</t>
    </rPh>
    <phoneticPr fontId="1"/>
  </si>
  <si>
    <t>名</t>
    <rPh sb="0" eb="1">
      <t>メイ</t>
    </rPh>
    <phoneticPr fontId="1"/>
  </si>
  <si>
    <t>従業員数</t>
    <rPh sb="0" eb="3">
      <t>ジュウギョウイン</t>
    </rPh>
    <rPh sb="3" eb="4">
      <t>スウ</t>
    </rPh>
    <phoneticPr fontId="1"/>
  </si>
  <si>
    <t>氏名（姓）</t>
    <rPh sb="3" eb="4">
      <t>セイ</t>
    </rPh>
    <phoneticPr fontId="1"/>
  </si>
  <si>
    <t>2023年度の次世代医療システム産業化フォーラムに</t>
    <phoneticPr fontId="1"/>
  </si>
  <si>
    <t>会社名</t>
    <rPh sb="0" eb="3">
      <t>カイシャメイ</t>
    </rPh>
    <phoneticPr fontId="1"/>
  </si>
  <si>
    <t>会社名 （カナ）</t>
    <rPh sb="0" eb="3">
      <t>カイシャメイ</t>
    </rPh>
    <phoneticPr fontId="1"/>
  </si>
  <si>
    <t>必須</t>
    <rPh sb="0" eb="2">
      <t>ヒッス</t>
    </rPh>
    <phoneticPr fontId="1"/>
  </si>
  <si>
    <t xml:space="preserve">英文会社名 </t>
    <rPh sb="0" eb="2">
      <t>エイブン</t>
    </rPh>
    <rPh sb="2" eb="5">
      <t>カイシャメイ</t>
    </rPh>
    <phoneticPr fontId="1"/>
  </si>
  <si>
    <t xml:space="preserve">資本金 </t>
    <rPh sb="0" eb="3">
      <t>シホンキン</t>
    </rPh>
    <phoneticPr fontId="1"/>
  </si>
  <si>
    <t xml:space="preserve">本社所在地 </t>
    <phoneticPr fontId="1"/>
  </si>
  <si>
    <t>URL（貴社HP）</t>
    <rPh sb="4" eb="6">
      <t>キシャ</t>
    </rPh>
    <phoneticPr fontId="1"/>
  </si>
  <si>
    <t>参加費（税込）</t>
    <phoneticPr fontId="1"/>
  </si>
  <si>
    <t>氏名</t>
    <rPh sb="0" eb="2">
      <t>シメイ</t>
    </rPh>
    <phoneticPr fontId="1"/>
  </si>
  <si>
    <t>姓：</t>
    <rPh sb="0" eb="1">
      <t>セイ</t>
    </rPh>
    <phoneticPr fontId="1"/>
  </si>
  <si>
    <t>名：</t>
    <rPh sb="0" eb="1">
      <t>メイ</t>
    </rPh>
    <phoneticPr fontId="1"/>
  </si>
  <si>
    <t>MDFホームページで紹介可能な貴社情報　</t>
    <rPh sb="10" eb="12">
      <t>ショウカイ</t>
    </rPh>
    <rPh sb="12" eb="14">
      <t>カノウ</t>
    </rPh>
    <rPh sb="15" eb="17">
      <t>キシャ</t>
    </rPh>
    <rPh sb="17" eb="19">
      <t>ジョウホウ</t>
    </rPh>
    <phoneticPr fontId="1"/>
  </si>
  <si>
    <t xml:space="preserve">メールアドレス </t>
    <phoneticPr fontId="1"/>
  </si>
  <si>
    <t xml:space="preserve">TEL </t>
    <phoneticPr fontId="1"/>
  </si>
  <si>
    <t>◆下記をご確認のうえ、チェックをお願いいたします。</t>
    <rPh sb="1" eb="3">
      <t>カキ</t>
    </rPh>
    <rPh sb="5" eb="7">
      <t>カクニン</t>
    </rPh>
    <rPh sb="17" eb="18">
      <t>ネガ</t>
    </rPh>
    <phoneticPr fontId="1"/>
  </si>
  <si>
    <t>　　以　上　　　</t>
    <rPh sb="2" eb="3">
      <t>イ</t>
    </rPh>
    <rPh sb="4" eb="5">
      <t>ジョウ</t>
    </rPh>
    <phoneticPr fontId="1"/>
  </si>
  <si>
    <t>(事務局)　大阪商工会議所　産業部　ライフサイエンス振興担当</t>
    <phoneticPr fontId="1"/>
  </si>
  <si>
    <t>※ご記入いただきました情報は、大阪商工会議所からの各種連絡・情報提供のために利用するのをはじめ、講師ならびに、座長には参加者名簿として配布するほか、共催団体へ提供する場合がございます。ご了承の上、ご記入ください。</t>
    <phoneticPr fontId="1"/>
  </si>
  <si>
    <t>医療機器の業許可等の
取得（ISO等取得の有無）</t>
    <phoneticPr fontId="1"/>
  </si>
  <si>
    <t>分科会への登録（無料）</t>
    <rPh sb="0" eb="3">
      <t>ブンカカイ</t>
    </rPh>
    <rPh sb="5" eb="7">
      <t>トウロク</t>
    </rPh>
    <rPh sb="8" eb="10">
      <t>ムリョウ</t>
    </rPh>
    <phoneticPr fontId="1"/>
  </si>
  <si>
    <t>会則はこちら</t>
    <rPh sb="0" eb="2">
      <t>カイソク</t>
    </rPh>
    <phoneticPr fontId="1"/>
  </si>
  <si>
    <t>所在地(都道府県)</t>
    <phoneticPr fontId="1"/>
  </si>
  <si>
    <t>所在地(都道府県)</t>
    <rPh sb="0" eb="3">
      <t>ショザイチ</t>
    </rPh>
    <rPh sb="4" eb="8">
      <t>トドウフケン</t>
    </rPh>
    <phoneticPr fontId="1"/>
  </si>
  <si>
    <t>所在地(市区町村・番地)</t>
    <phoneticPr fontId="1"/>
  </si>
  <si>
    <t>所在地(市区町村・番地)</t>
    <rPh sb="0" eb="3">
      <t>ショザイチ</t>
    </rPh>
    <rPh sb="4" eb="6">
      <t>シク</t>
    </rPh>
    <rPh sb="6" eb="8">
      <t>チョウソン</t>
    </rPh>
    <rPh sb="9" eb="11">
      <t>バンチ</t>
    </rPh>
    <phoneticPr fontId="1"/>
  </si>
  <si>
    <t>所在地(ビル名・部屋番号等)</t>
    <phoneticPr fontId="1"/>
  </si>
  <si>
    <t>所在地(郵便番号)</t>
    <rPh sb="0" eb="3">
      <t>ショザイチ</t>
    </rPh>
    <rPh sb="4" eb="8">
      <t>ユウビンバンゴウ</t>
    </rPh>
    <phoneticPr fontId="1"/>
  </si>
  <si>
    <t>■参加申込</t>
    <rPh sb="1" eb="3">
      <t>サンカ</t>
    </rPh>
    <rPh sb="3" eb="5">
      <t>モウシコミ</t>
    </rPh>
    <phoneticPr fontId="1"/>
  </si>
  <si>
    <r>
      <t>※</t>
    </r>
    <r>
      <rPr>
        <u/>
        <sz val="8.5"/>
        <color indexed="8"/>
        <rFont val="BIZ UDPゴシック"/>
        <family val="3"/>
        <charset val="128"/>
      </rPr>
      <t>別紙１</t>
    </r>
    <r>
      <rPr>
        <i/>
        <sz val="8.5"/>
        <color indexed="8"/>
        <rFont val="BIZ UDPゴシック"/>
        <family val="3"/>
        <charset val="128"/>
      </rPr>
      <t>を参照し、該当項目を選択（最大4つまで選択可）。「その他」を選択した場合は具体的に記載下さい。</t>
    </r>
    <r>
      <rPr>
        <sz val="9"/>
        <color indexed="8"/>
        <rFont val="Meiryo UI"/>
        <family val="3"/>
        <charset val="128"/>
      </rPr>
      <t/>
    </r>
    <rPh sb="1" eb="3">
      <t>ベッシ</t>
    </rPh>
    <rPh sb="5" eb="7">
      <t>サンショウ</t>
    </rPh>
    <rPh sb="9" eb="11">
      <t>ガイトウ</t>
    </rPh>
    <rPh sb="11" eb="13">
      <t>コウモク</t>
    </rPh>
    <rPh sb="14" eb="16">
      <t>センタク</t>
    </rPh>
    <rPh sb="17" eb="19">
      <t>サイダイ</t>
    </rPh>
    <rPh sb="23" eb="25">
      <t>センタク</t>
    </rPh>
    <rPh sb="25" eb="26">
      <t>カ</t>
    </rPh>
    <rPh sb="31" eb="32">
      <t>ホカ</t>
    </rPh>
    <rPh sb="34" eb="36">
      <t>センタク</t>
    </rPh>
    <rPh sb="38" eb="40">
      <t>バアイ</t>
    </rPh>
    <rPh sb="41" eb="44">
      <t>グタイテキ</t>
    </rPh>
    <rPh sb="45" eb="47">
      <t>キサイ</t>
    </rPh>
    <phoneticPr fontId="5"/>
  </si>
  <si>
    <r>
      <t>※</t>
    </r>
    <r>
      <rPr>
        <u/>
        <sz val="8.5"/>
        <color indexed="8"/>
        <rFont val="BIZ UDPゴシック"/>
        <family val="3"/>
        <charset val="128"/>
      </rPr>
      <t>別紙２</t>
    </r>
    <r>
      <rPr>
        <i/>
        <sz val="8.5"/>
        <color indexed="8"/>
        <rFont val="BIZ UDPゴシック"/>
        <family val="3"/>
        <charset val="128"/>
      </rPr>
      <t>を参照し、該当項目を選択（最大6つまで選択可）。「その他」を選択した場合は具体的に記載下さい。</t>
    </r>
    <r>
      <rPr>
        <sz val="9"/>
        <color indexed="8"/>
        <rFont val="Meiryo UI"/>
        <family val="3"/>
        <charset val="128"/>
      </rPr>
      <t/>
    </r>
    <rPh sb="1" eb="3">
      <t>ベッシ</t>
    </rPh>
    <rPh sb="5" eb="7">
      <t>サンショウ</t>
    </rPh>
    <rPh sb="17" eb="19">
      <t>サイダイ</t>
    </rPh>
    <rPh sb="23" eb="25">
      <t>センタク</t>
    </rPh>
    <rPh sb="25" eb="26">
      <t>カ</t>
    </rPh>
    <rPh sb="31" eb="32">
      <t>ホカ</t>
    </rPh>
    <rPh sb="34" eb="36">
      <t>センタク</t>
    </rPh>
    <rPh sb="38" eb="40">
      <t>バアイ</t>
    </rPh>
    <rPh sb="41" eb="44">
      <t>グタイテキ</t>
    </rPh>
    <rPh sb="45" eb="47">
      <t>キサイ</t>
    </rPh>
    <phoneticPr fontId="5"/>
  </si>
  <si>
    <r>
      <t>※</t>
    </r>
    <r>
      <rPr>
        <u/>
        <sz val="8.5"/>
        <color indexed="8"/>
        <rFont val="BIZ UDPゴシック"/>
        <family val="3"/>
        <charset val="128"/>
      </rPr>
      <t>別紙３</t>
    </r>
    <r>
      <rPr>
        <i/>
        <sz val="8.5"/>
        <color indexed="8"/>
        <rFont val="BIZ UDPゴシック"/>
        <family val="3"/>
        <charset val="128"/>
      </rPr>
      <t>を参照し、該当項目を選択（最大6つまで選択可）。「その他」を選択した場合は具体的に記載下さい。</t>
    </r>
    <r>
      <rPr>
        <sz val="9"/>
        <color indexed="8"/>
        <rFont val="Meiryo UI"/>
        <family val="3"/>
        <charset val="128"/>
      </rPr>
      <t/>
    </r>
    <rPh sb="1" eb="3">
      <t>ベッシ</t>
    </rPh>
    <rPh sb="5" eb="7">
      <t>サンショウ</t>
    </rPh>
    <rPh sb="17" eb="19">
      <t>サイダイ</t>
    </rPh>
    <rPh sb="23" eb="25">
      <t>センタク</t>
    </rPh>
    <rPh sb="25" eb="26">
      <t>カ</t>
    </rPh>
    <rPh sb="31" eb="32">
      <t>ホカ</t>
    </rPh>
    <rPh sb="34" eb="36">
      <t>センタク</t>
    </rPh>
    <rPh sb="38" eb="40">
      <t>バアイ</t>
    </rPh>
    <rPh sb="41" eb="44">
      <t>グタイテキ</t>
    </rPh>
    <rPh sb="45" eb="47">
      <t>キサイ</t>
    </rPh>
    <phoneticPr fontId="5"/>
  </si>
  <si>
    <r>
      <t>①</t>
    </r>
    <r>
      <rPr>
        <sz val="11"/>
        <color rgb="FFFF0000"/>
        <rFont val="Meiryo UI"/>
        <family val="3"/>
        <charset val="128"/>
      </rPr>
      <t>下記フォーム</t>
    </r>
    <r>
      <rPr>
        <sz val="11"/>
        <color theme="1"/>
        <rFont val="Meiryo UI"/>
        <family val="3"/>
        <charset val="128"/>
      </rPr>
      <t>ならびに</t>
    </r>
    <r>
      <rPr>
        <sz val="11"/>
        <color rgb="FFFF0000"/>
        <rFont val="Meiryo UI"/>
        <family val="3"/>
        <charset val="128"/>
      </rPr>
      <t>別シートの</t>
    </r>
    <r>
      <rPr>
        <sz val="11"/>
        <color theme="1"/>
        <rFont val="Meiryo UI"/>
        <family val="3"/>
        <charset val="128"/>
      </rPr>
      <t>「</t>
    </r>
    <r>
      <rPr>
        <sz val="11"/>
        <color rgb="FFFF0000"/>
        <rFont val="Meiryo UI"/>
        <family val="3"/>
        <charset val="128"/>
      </rPr>
      <t>企業情報登録票</t>
    </r>
    <r>
      <rPr>
        <sz val="11"/>
        <color theme="1"/>
        <rFont val="Meiryo UI"/>
        <family val="3"/>
        <charset val="128"/>
      </rPr>
      <t>」と「</t>
    </r>
    <r>
      <rPr>
        <sz val="11"/>
        <color rgb="FFFF0000"/>
        <rFont val="Meiryo UI"/>
        <family val="3"/>
        <charset val="128"/>
      </rPr>
      <t>登録メンバー</t>
    </r>
    <r>
      <rPr>
        <sz val="11"/>
        <color theme="1"/>
        <rFont val="Meiryo UI"/>
        <family val="3"/>
        <charset val="128"/>
      </rPr>
      <t>」に必要事項を</t>
    </r>
    <rPh sb="1" eb="3">
      <t>カキ</t>
    </rPh>
    <rPh sb="11" eb="12">
      <t>ベツ</t>
    </rPh>
    <rPh sb="17" eb="19">
      <t>キギョウ</t>
    </rPh>
    <rPh sb="19" eb="21">
      <t>ジョウホウ</t>
    </rPh>
    <rPh sb="21" eb="24">
      <t>トウロクヒョウ</t>
    </rPh>
    <rPh sb="27" eb="29">
      <t>トウロク</t>
    </rPh>
    <phoneticPr fontId="1"/>
  </si>
  <si>
    <r>
      <t>　ご記入いただき、</t>
    </r>
    <r>
      <rPr>
        <b/>
        <sz val="11"/>
        <color rgb="FFFF0000"/>
        <rFont val="Meiryo UI"/>
        <family val="3"/>
        <charset val="128"/>
      </rPr>
      <t>メール（bio@osaka.cci.or.jp）</t>
    </r>
    <r>
      <rPr>
        <sz val="11"/>
        <color theme="1"/>
        <rFont val="Meiryo UI"/>
        <family val="3"/>
        <charset val="128"/>
      </rPr>
      <t>に添付の上お申込みください。</t>
    </r>
    <rPh sb="2" eb="4">
      <t>キニュウ</t>
    </rPh>
    <phoneticPr fontId="1"/>
  </si>
  <si>
    <r>
      <t xml:space="preserve">主な事業内容 
</t>
    </r>
    <r>
      <rPr>
        <sz val="9"/>
        <color theme="1"/>
        <rFont val="Meiryo UI"/>
        <family val="3"/>
        <charset val="128"/>
      </rPr>
      <t>（医療機器以外含む）</t>
    </r>
    <r>
      <rPr>
        <sz val="11"/>
        <color theme="1"/>
        <rFont val="Meiryo UI"/>
        <family val="3"/>
        <charset val="128"/>
      </rPr>
      <t xml:space="preserve">
</t>
    </r>
    <r>
      <rPr>
        <sz val="9"/>
        <color theme="1"/>
        <rFont val="Meiryo UI"/>
        <family val="3"/>
        <charset val="128"/>
      </rPr>
      <t>公開させていただく場合あり</t>
    </r>
    <rPh sb="0" eb="1">
      <t>オモ</t>
    </rPh>
    <rPh sb="2" eb="4">
      <t>ジギョウ</t>
    </rPh>
    <rPh sb="4" eb="6">
      <t>ナイヨウ</t>
    </rPh>
    <rPh sb="9" eb="11">
      <t>イリョウ</t>
    </rPh>
    <rPh sb="11" eb="13">
      <t>キキ</t>
    </rPh>
    <rPh sb="13" eb="15">
      <t>イガイ</t>
    </rPh>
    <rPh sb="15" eb="16">
      <t>フク</t>
    </rPh>
    <phoneticPr fontId="1"/>
  </si>
  <si>
    <r>
      <t xml:space="preserve">英文事業内容
</t>
    </r>
    <r>
      <rPr>
        <sz val="9"/>
        <color theme="1"/>
        <rFont val="Meiryo UI"/>
        <family val="3"/>
        <charset val="128"/>
      </rPr>
      <t>（海外展開希望者のみ）
公開させていただく場合あり</t>
    </r>
    <rPh sb="0" eb="2">
      <t>エイブン</t>
    </rPh>
    <rPh sb="2" eb="4">
      <t>ジギョウ</t>
    </rPh>
    <rPh sb="4" eb="6">
      <t>ナイヨウ</t>
    </rPh>
    <rPh sb="8" eb="10">
      <t>カイガイ</t>
    </rPh>
    <rPh sb="10" eb="12">
      <t>テンカイ</t>
    </rPh>
    <rPh sb="12" eb="15">
      <t>キボウシャ</t>
    </rPh>
    <rPh sb="19" eb="21">
      <t>コウカイ</t>
    </rPh>
    <rPh sb="28" eb="30">
      <t>バアイ</t>
    </rPh>
    <phoneticPr fontId="1"/>
  </si>
  <si>
    <r>
      <t>主催・共催商工会議所への入会状況　</t>
    </r>
    <r>
      <rPr>
        <sz val="11"/>
        <color rgb="FFFF0000"/>
        <rFont val="Meiryo UI"/>
        <family val="3"/>
        <charset val="128"/>
      </rPr>
      <t>※</t>
    </r>
    <rPh sb="12" eb="14">
      <t>ニュウカイ</t>
    </rPh>
    <rPh sb="14" eb="16">
      <t>ジョウキョウ</t>
    </rPh>
    <phoneticPr fontId="1"/>
  </si>
  <si>
    <r>
      <t>「登録メンバー」シートの記入　　</t>
    </r>
    <r>
      <rPr>
        <sz val="10"/>
        <color theme="1"/>
        <rFont val="Meiryo UI"/>
        <family val="3"/>
        <charset val="128"/>
      </rPr>
      <t>※入会後のメンバー追加はメールでご連絡ください。随時受け付けます。</t>
    </r>
    <rPh sb="1" eb="3">
      <t>トウロク</t>
    </rPh>
    <rPh sb="12" eb="14">
      <t>キニュウ</t>
    </rPh>
    <rPh sb="17" eb="19">
      <t>ニュウカイ</t>
    </rPh>
    <rPh sb="19" eb="20">
      <t>ゴ</t>
    </rPh>
    <rPh sb="25" eb="27">
      <t>ツイカ</t>
    </rPh>
    <rPh sb="33" eb="35">
      <t>レンラク</t>
    </rPh>
    <rPh sb="40" eb="42">
      <t>ズイジ</t>
    </rPh>
    <rPh sb="42" eb="43">
      <t>ウ</t>
    </rPh>
    <rPh sb="44" eb="45">
      <t>ツ</t>
    </rPh>
    <phoneticPr fontId="1"/>
  </si>
  <si>
    <t>大阪商工会議所への
入会</t>
    <phoneticPr fontId="1"/>
  </si>
  <si>
    <t>ピンク色の個所は入力必須となりますので必ずご記入をお願いいたします。</t>
    <rPh sb="3" eb="4">
      <t>イロ</t>
    </rPh>
    <rPh sb="5" eb="7">
      <t>カショ</t>
    </rPh>
    <rPh sb="8" eb="10">
      <t>ニュウリョク</t>
    </rPh>
    <rPh sb="10" eb="12">
      <t>ヒッス</t>
    </rPh>
    <rPh sb="19" eb="20">
      <t>カナラ</t>
    </rPh>
    <rPh sb="22" eb="24">
      <t>キニュウ</t>
    </rPh>
    <rPh sb="26" eb="27">
      <t>ネガ</t>
    </rPh>
    <phoneticPr fontId="1"/>
  </si>
  <si>
    <t>次世代医療システム産業化フォーラム2025会則、記載情報の取り扱いに同意し、入会します。</t>
    <rPh sb="24" eb="26">
      <t>キサイ</t>
    </rPh>
    <rPh sb="26" eb="28">
      <t>ジョウホウ</t>
    </rPh>
    <rPh sb="29" eb="30">
      <t>ト</t>
    </rPh>
    <rPh sb="31" eb="32">
      <t>アツカ</t>
    </rPh>
    <rPh sb="38" eb="40">
      <t>ニュウカイ</t>
    </rPh>
    <phoneticPr fontId="1"/>
  </si>
  <si>
    <t>2024年度の次世代医療システム産業化フォーラムへの参加状況</t>
    <phoneticPr fontId="1"/>
  </si>
  <si>
    <t>　※件名は「【申込】次世代医療システム産業化フォーラム2025」にてお願いいたします。</t>
    <phoneticPr fontId="1"/>
  </si>
  <si>
    <t>※会費は法人の場合、入会金5,000円＋年会費1口18,000円からとなります。（口数は資本金によって変動します）</t>
    <phoneticPr fontId="1"/>
  </si>
  <si>
    <t>会社名</t>
    <phoneticPr fontId="1"/>
  </si>
  <si>
    <t>MDF2025有料会員企業所属</t>
    <phoneticPr fontId="1"/>
  </si>
  <si>
    <t>\70,000：主催・共催商工会議所　会員企業</t>
    <phoneticPr fontId="1"/>
  </si>
  <si>
    <t>\60,000：資本金3千万以下の主催・共催商工会議所　会員企業</t>
    <phoneticPr fontId="1"/>
  </si>
  <si>
    <t>\97,500：主催・共催商工会議所　非会員企業</t>
    <phoneticPr fontId="1"/>
  </si>
  <si>
    <t>\82,500：資本金3千万円以下の主催・共催商工会議所　非会員企業</t>
    <phoneticPr fontId="1"/>
  </si>
  <si>
    <t>\35,000：創業５年未満かつ、他の事業会社が単独で発行済株式総数（出資総額）の
2分の1以上を所有（出資）をしていない企業</t>
    <rPh sb="12" eb="14">
      <t>ミマン</t>
    </rPh>
    <phoneticPr fontId="1"/>
  </si>
  <si>
    <t>次世代医療システム産業化フォーラム2025　企業用入会申込書（後期・正会員）</t>
    <rPh sb="0" eb="17">
      <t>ジセダイ</t>
    </rPh>
    <rPh sb="22" eb="25">
      <t>キギョウヨウ</t>
    </rPh>
    <rPh sb="25" eb="27">
      <t>ニュウカイ</t>
    </rPh>
    <rPh sb="27" eb="29">
      <t>モウシコミ</t>
    </rPh>
    <rPh sb="29" eb="30">
      <t>ショ</t>
    </rPh>
    <rPh sb="31" eb="33">
      <t>コウキ</t>
    </rPh>
    <rPh sb="34" eb="37">
      <t>セイカイイン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</si>
</sst>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yyyy/m/d;@"/>
  </numFmts>
  <fonts count="46">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sz val="10"/>
      <color theme="1"/>
      <name val="ＭＳ Ｐゴシック"/>
      <family val="3"/>
      <charset val="128"/>
      <scheme val="minor"/>
    </font>
    <font>
      <sz val="9"/>
      <color indexed="8"/>
      <name val="Meiryo UI"/>
      <family val="3"/>
      <charset val="128"/>
    </font>
    <font>
      <sz val="10"/>
      <name val="ＭＳ Ｐゴシック"/>
      <family val="3"/>
      <charset val="128"/>
      <scheme val="minor"/>
    </font>
    <font>
      <u/>
      <sz val="9"/>
      <color rgb="FFFF0000"/>
      <name val="ＭＳ Ｐゴシック"/>
      <family val="3"/>
      <charset val="128"/>
      <scheme val="minor"/>
    </font>
    <font>
      <sz val="11"/>
      <color indexed="8"/>
      <name val="ＭＳ Ｐゴシック"/>
      <family val="3"/>
      <charset val="128"/>
    </font>
    <font>
      <sz val="10"/>
      <color theme="1"/>
      <name val="BIZ UDPゴシック"/>
      <family val="3"/>
      <charset val="128"/>
    </font>
    <font>
      <sz val="11"/>
      <color theme="1"/>
      <name val="BIZ UDPゴシック"/>
      <family val="3"/>
      <charset val="128"/>
    </font>
    <font>
      <b/>
      <sz val="11"/>
      <color theme="1"/>
      <name val="BIZ UDPゴシック"/>
      <family val="3"/>
      <charset val="128"/>
    </font>
    <font>
      <sz val="9"/>
      <color theme="1"/>
      <name val="BIZ UDPゴシック"/>
      <family val="3"/>
      <charset val="128"/>
    </font>
    <font>
      <sz val="11"/>
      <name val="BIZ UDPゴシック"/>
      <family val="3"/>
      <charset val="128"/>
    </font>
    <font>
      <sz val="8"/>
      <color theme="1"/>
      <name val="BIZ UDPゴシック"/>
      <family val="3"/>
      <charset val="128"/>
    </font>
    <font>
      <sz val="10.5"/>
      <color theme="1"/>
      <name val="BIZ UDPゴシック"/>
      <family val="3"/>
      <charset val="128"/>
    </font>
    <font>
      <b/>
      <sz val="12"/>
      <color theme="1"/>
      <name val="BIZ UDPゴシック"/>
      <family val="3"/>
      <charset val="128"/>
    </font>
    <font>
      <b/>
      <sz val="11"/>
      <color rgb="FF0070C0"/>
      <name val="BIZ UDPゴシック"/>
      <family val="3"/>
      <charset val="128"/>
    </font>
    <font>
      <sz val="12"/>
      <color theme="1"/>
      <name val="BIZ UDPゴシック"/>
      <family val="3"/>
      <charset val="128"/>
    </font>
    <font>
      <b/>
      <sz val="11"/>
      <name val="BIZ UDPゴシック"/>
      <family val="3"/>
      <charset val="128"/>
    </font>
    <font>
      <b/>
      <sz val="10"/>
      <color theme="1"/>
      <name val="BIZ UDPゴシック"/>
      <family val="3"/>
      <charset val="128"/>
    </font>
    <font>
      <sz val="10"/>
      <color theme="0" tint="-0.249977111117893"/>
      <name val="BIZ UDPゴシック"/>
      <family val="3"/>
      <charset val="128"/>
    </font>
    <font>
      <sz val="9"/>
      <color theme="0" tint="-0.249977111117893"/>
      <name val="BIZ UDPゴシック"/>
      <family val="3"/>
      <charset val="128"/>
    </font>
    <font>
      <sz val="8.5"/>
      <color theme="1"/>
      <name val="BIZ UDPゴシック"/>
      <family val="3"/>
      <charset val="128"/>
    </font>
    <font>
      <u/>
      <sz val="8.5"/>
      <color indexed="8"/>
      <name val="BIZ UDPゴシック"/>
      <family val="3"/>
      <charset val="128"/>
    </font>
    <font>
      <i/>
      <sz val="8.5"/>
      <color indexed="8"/>
      <name val="BIZ UDPゴシック"/>
      <family val="3"/>
      <charset val="128"/>
    </font>
    <font>
      <sz val="9.5"/>
      <color theme="1"/>
      <name val="BIZ UDPゴシック"/>
      <family val="3"/>
      <charset val="128"/>
    </font>
    <font>
      <b/>
      <sz val="10.5"/>
      <color theme="1"/>
      <name val="BIZ UDPゴシック"/>
      <family val="3"/>
      <charset val="128"/>
    </font>
    <font>
      <b/>
      <sz val="11"/>
      <color rgb="FFFF0000"/>
      <name val="Meiryo UI"/>
      <family val="3"/>
      <charset val="128"/>
    </font>
    <font>
      <sz val="10"/>
      <color theme="1"/>
      <name val="Meiryo UI"/>
      <family val="3"/>
      <charset val="128"/>
    </font>
    <font>
      <sz val="11"/>
      <color theme="1"/>
      <name val="Meiryo UI"/>
      <family val="3"/>
      <charset val="128"/>
    </font>
    <font>
      <b/>
      <sz val="14"/>
      <color theme="1"/>
      <name val="Meiryo UI"/>
      <family val="3"/>
      <charset val="128"/>
    </font>
    <font>
      <sz val="11"/>
      <color rgb="FFFF0000"/>
      <name val="Meiryo UI"/>
      <family val="3"/>
      <charset val="128"/>
    </font>
    <font>
      <b/>
      <sz val="11"/>
      <color theme="1"/>
      <name val="Meiryo UI"/>
      <family val="3"/>
      <charset val="128"/>
    </font>
    <font>
      <sz val="11"/>
      <color theme="0" tint="-0.14999847407452621"/>
      <name val="Meiryo UI"/>
      <family val="3"/>
      <charset val="128"/>
    </font>
    <font>
      <sz val="9"/>
      <color theme="1"/>
      <name val="Meiryo UI"/>
      <family val="3"/>
      <charset val="128"/>
    </font>
    <font>
      <u/>
      <sz val="11"/>
      <color theme="10"/>
      <name val="Meiryo UI"/>
      <family val="3"/>
      <charset val="128"/>
    </font>
    <font>
      <sz val="9"/>
      <color rgb="FFC00000"/>
      <name val="Meiryo UI"/>
      <family val="3"/>
      <charset val="128"/>
    </font>
    <font>
      <sz val="10"/>
      <color theme="0" tint="-0.14999847407452621"/>
      <name val="Meiryo UI"/>
      <family val="3"/>
      <charset val="128"/>
    </font>
    <font>
      <sz val="10"/>
      <name val="Meiryo UI"/>
      <family val="3"/>
      <charset val="128"/>
    </font>
    <font>
      <sz val="11"/>
      <name val="Meiryo UI"/>
      <family val="3"/>
      <charset val="128"/>
    </font>
    <font>
      <sz val="10"/>
      <color rgb="FFC00000"/>
      <name val="Meiryo UI"/>
      <family val="3"/>
      <charset val="128"/>
    </font>
    <font>
      <u/>
      <sz val="9"/>
      <color theme="10"/>
      <name val="Meiryo UI"/>
      <family val="3"/>
      <charset val="128"/>
    </font>
    <font>
      <sz val="8"/>
      <color theme="1"/>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rgb="FFFF0000"/>
      </left>
      <right style="thin">
        <color rgb="FFFF0000"/>
      </right>
      <top style="thin">
        <color rgb="FFFF0000"/>
      </top>
      <bottom style="thin">
        <color rgb="FFFF0000"/>
      </bottom>
      <diagonal/>
    </border>
    <border>
      <left/>
      <right/>
      <top style="thin">
        <color rgb="FFFF0000"/>
      </top>
      <bottom/>
      <diagonal/>
    </border>
    <border>
      <left/>
      <right/>
      <top style="thin">
        <color rgb="FFFF0000"/>
      </top>
      <bottom style="thin">
        <color rgb="FFFF0000"/>
      </bottom>
      <diagonal/>
    </border>
    <border>
      <left/>
      <right style="thin">
        <color rgb="FFFF0000"/>
      </right>
      <top/>
      <bottom/>
      <diagonal/>
    </border>
    <border>
      <left/>
      <right/>
      <top/>
      <bottom style="thin">
        <color rgb="FFFF0000"/>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 fillId="0" borderId="0"/>
  </cellStyleXfs>
  <cellXfs count="311">
    <xf numFmtId="0" fontId="0" fillId="0" borderId="0" xfId="0">
      <alignment vertical="center"/>
    </xf>
    <xf numFmtId="14" fontId="0" fillId="0" borderId="0" xfId="0" applyNumberFormat="1">
      <alignment vertical="center"/>
    </xf>
    <xf numFmtId="0" fontId="6" fillId="0" borderId="0" xfId="0" applyFont="1">
      <alignment vertical="center"/>
    </xf>
    <xf numFmtId="0" fontId="6" fillId="7" borderId="24" xfId="0" applyFont="1" applyFill="1" applyBorder="1" applyAlignment="1">
      <alignment horizontal="center" vertical="center"/>
    </xf>
    <xf numFmtId="0" fontId="6" fillId="7" borderId="24" xfId="0" applyFont="1" applyFill="1" applyBorder="1" applyAlignment="1">
      <alignment horizontal="center" vertical="center" wrapText="1"/>
    </xf>
    <xf numFmtId="0" fontId="9" fillId="7" borderId="25" xfId="0" applyFont="1" applyFill="1" applyBorder="1" applyAlignment="1">
      <alignment horizontal="right" vertical="top"/>
    </xf>
    <xf numFmtId="0" fontId="2" fillId="7" borderId="25" xfId="0" applyFont="1" applyFill="1" applyBorder="1" applyAlignment="1">
      <alignment horizontal="center" vertical="top"/>
    </xf>
    <xf numFmtId="0" fontId="2" fillId="7" borderId="23" xfId="0" applyFont="1" applyFill="1" applyBorder="1" applyAlignment="1">
      <alignment horizontal="center" vertical="center"/>
    </xf>
    <xf numFmtId="0" fontId="2" fillId="0" borderId="0" xfId="0" applyFont="1" applyAlignment="1">
      <alignment vertical="top"/>
    </xf>
    <xf numFmtId="177" fontId="6" fillId="0" borderId="0" xfId="0" applyNumberFormat="1" applyFont="1">
      <alignment vertical="center"/>
    </xf>
    <xf numFmtId="0" fontId="8" fillId="0" borderId="0" xfId="0" applyFont="1">
      <alignment vertical="center"/>
    </xf>
    <xf numFmtId="0" fontId="6" fillId="0" borderId="0" xfId="0" applyFont="1" applyAlignment="1">
      <alignment horizontal="center" vertical="center"/>
    </xf>
    <xf numFmtId="0" fontId="6" fillId="0" borderId="0" xfId="0" applyNumberFormat="1" applyFont="1" applyFill="1">
      <alignment vertical="center"/>
    </xf>
    <xf numFmtId="0" fontId="6" fillId="0" borderId="0" xfId="0" applyFont="1" applyFill="1" applyAlignment="1">
      <alignment horizontal="center" vertical="center"/>
    </xf>
    <xf numFmtId="49" fontId="6" fillId="0" borderId="0" xfId="0" applyNumberFormat="1" applyFont="1" applyFill="1" applyAlignment="1">
      <alignment horizontal="left" vertical="center"/>
    </xf>
    <xf numFmtId="49" fontId="6" fillId="0" borderId="0" xfId="0" applyNumberFormat="1" applyFont="1" applyFill="1">
      <alignment vertical="center"/>
    </xf>
    <xf numFmtId="0" fontId="0" fillId="0" borderId="0" xfId="0" applyAlignment="1">
      <alignment vertical="center" wrapText="1"/>
    </xf>
    <xf numFmtId="0" fontId="0" fillId="0" borderId="0" xfId="0" applyAlignment="1">
      <alignment vertical="center"/>
    </xf>
    <xf numFmtId="0" fontId="0" fillId="0" borderId="0" xfId="0" applyFill="1">
      <alignment vertical="center"/>
    </xf>
    <xf numFmtId="3" fontId="0" fillId="0" borderId="0" xfId="0" applyNumberFormat="1">
      <alignment vertical="center"/>
    </xf>
    <xf numFmtId="0" fontId="11" fillId="0" borderId="0" xfId="0" applyFont="1">
      <alignment vertical="center"/>
    </xf>
    <xf numFmtId="0" fontId="12" fillId="0" borderId="0" xfId="0" applyFont="1">
      <alignment vertical="center"/>
    </xf>
    <xf numFmtId="0" fontId="19" fillId="0" borderId="0" xfId="0" applyFont="1">
      <alignment vertical="center"/>
    </xf>
    <xf numFmtId="0" fontId="13" fillId="0" borderId="0" xfId="0" applyFont="1" applyFill="1" applyAlignment="1" applyProtection="1">
      <alignment horizontal="center" vertical="top"/>
    </xf>
    <xf numFmtId="0" fontId="20" fillId="0" borderId="0" xfId="0" applyFont="1" applyAlignment="1" applyProtection="1">
      <alignment horizontal="center" vertical="top"/>
    </xf>
    <xf numFmtId="0" fontId="16" fillId="0" borderId="0" xfId="0" applyFont="1" applyAlignment="1" applyProtection="1">
      <alignment horizontal="right" vertical="top"/>
    </xf>
    <xf numFmtId="0" fontId="11" fillId="0" borderId="0" xfId="0" applyFont="1" applyProtection="1">
      <alignment vertical="center"/>
    </xf>
    <xf numFmtId="0" fontId="11" fillId="0" borderId="0" xfId="0" applyFont="1" applyAlignment="1" applyProtection="1">
      <alignment horizontal="left" vertical="center"/>
    </xf>
    <xf numFmtId="176" fontId="17" fillId="0" borderId="0" xfId="0" applyNumberFormat="1" applyFont="1" applyAlignment="1" applyProtection="1">
      <alignment vertical="center"/>
    </xf>
    <xf numFmtId="0" fontId="11" fillId="0" borderId="0" xfId="0" applyFont="1" applyAlignment="1" applyProtection="1">
      <alignment horizontal="left"/>
    </xf>
    <xf numFmtId="0" fontId="11" fillId="0" borderId="21" xfId="0" applyFont="1" applyBorder="1" applyAlignment="1" applyProtection="1">
      <alignment horizontal="left"/>
    </xf>
    <xf numFmtId="0" fontId="11" fillId="0" borderId="21" xfId="0" applyFont="1" applyBorder="1" applyProtection="1">
      <alignment vertical="center"/>
    </xf>
    <xf numFmtId="0" fontId="17" fillId="0" borderId="21" xfId="0" applyFont="1" applyBorder="1" applyAlignment="1" applyProtection="1">
      <alignment vertical="center"/>
    </xf>
    <xf numFmtId="0" fontId="11" fillId="0" borderId="0" xfId="0" applyFont="1" applyBorder="1" applyAlignment="1" applyProtection="1"/>
    <xf numFmtId="176" fontId="17" fillId="0" borderId="0" xfId="0" applyNumberFormat="1" applyFont="1" applyAlignment="1" applyProtection="1">
      <alignment horizontal="left" vertical="center"/>
    </xf>
    <xf numFmtId="0" fontId="21" fillId="0" borderId="0" xfId="0" applyFont="1">
      <alignment vertical="center"/>
    </xf>
    <xf numFmtId="0" fontId="22" fillId="0" borderId="0" xfId="0" applyFont="1" applyBorder="1" applyAlignment="1" applyProtection="1">
      <alignment vertical="center"/>
    </xf>
    <xf numFmtId="0" fontId="17" fillId="0" borderId="0" xfId="0" applyFont="1" applyAlignment="1" applyProtection="1">
      <alignment vertical="center"/>
    </xf>
    <xf numFmtId="0" fontId="17" fillId="0" borderId="0" xfId="0" applyFont="1" applyAlignment="1" applyProtection="1">
      <alignment horizontal="left" vertical="center"/>
    </xf>
    <xf numFmtId="0" fontId="23" fillId="0" borderId="0" xfId="0" applyFont="1">
      <alignment vertical="center"/>
    </xf>
    <xf numFmtId="0" fontId="11" fillId="0" borderId="1" xfId="0" applyFont="1" applyBorder="1" applyProtection="1">
      <alignment vertical="center"/>
    </xf>
    <xf numFmtId="0" fontId="24" fillId="0" borderId="0" xfId="0" applyFont="1">
      <alignment vertical="center"/>
    </xf>
    <xf numFmtId="0" fontId="25" fillId="0" borderId="11" xfId="0" applyFont="1" applyBorder="1" applyAlignment="1" applyProtection="1">
      <alignment horizontal="left" vertical="center" indent="1"/>
    </xf>
    <xf numFmtId="0" fontId="11" fillId="0" borderId="11" xfId="0" applyFont="1" applyBorder="1" applyProtection="1">
      <alignment vertical="center"/>
    </xf>
    <xf numFmtId="0" fontId="11" fillId="0" borderId="8" xfId="0" applyFont="1" applyBorder="1" applyProtection="1">
      <alignment vertical="center"/>
    </xf>
    <xf numFmtId="49" fontId="17" fillId="0" borderId="13" xfId="0" applyNumberFormat="1" applyFont="1" applyBorder="1" applyAlignment="1" applyProtection="1">
      <alignment vertical="center"/>
    </xf>
    <xf numFmtId="49" fontId="17" fillId="0" borderId="0" xfId="0" applyNumberFormat="1" applyFont="1" applyBorder="1" applyAlignment="1" applyProtection="1">
      <alignment vertical="center"/>
    </xf>
    <xf numFmtId="49" fontId="17" fillId="0" borderId="9" xfId="0" applyNumberFormat="1" applyFont="1" applyBorder="1" applyAlignment="1" applyProtection="1">
      <alignment vertical="center"/>
    </xf>
    <xf numFmtId="49" fontId="17" fillId="0" borderId="5" xfId="0" applyNumberFormat="1" applyFont="1" applyBorder="1" applyAlignment="1" applyProtection="1">
      <alignment vertical="center"/>
    </xf>
    <xf numFmtId="0" fontId="11" fillId="0" borderId="12" xfId="0" applyFont="1" applyBorder="1" applyProtection="1">
      <alignment vertical="center"/>
    </xf>
    <xf numFmtId="0" fontId="14" fillId="0" borderId="22" xfId="0" applyFont="1" applyBorder="1" applyProtection="1">
      <alignment vertical="center"/>
    </xf>
    <xf numFmtId="0" fontId="14" fillId="0" borderId="6" xfId="0" applyFont="1" applyBorder="1" applyProtection="1">
      <alignment vertical="center"/>
    </xf>
    <xf numFmtId="0" fontId="11" fillId="0" borderId="0" xfId="0" applyFont="1" applyBorder="1" applyProtection="1">
      <alignment vertical="center"/>
    </xf>
    <xf numFmtId="0" fontId="25" fillId="0" borderId="0" xfId="0" applyFont="1" applyBorder="1" applyAlignment="1" applyProtection="1">
      <alignment horizontal="left" vertical="center"/>
    </xf>
    <xf numFmtId="0" fontId="11" fillId="0" borderId="14" xfId="0" applyFont="1" applyBorder="1" applyProtection="1">
      <alignment vertical="center"/>
    </xf>
    <xf numFmtId="0" fontId="24" fillId="0" borderId="0" xfId="0" applyNumberFormat="1" applyFont="1" applyAlignment="1">
      <alignment horizontal="lef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11" fillId="0" borderId="13" xfId="0" applyFont="1" applyBorder="1" applyProtection="1">
      <alignment vertical="center"/>
    </xf>
    <xf numFmtId="0" fontId="28" fillId="0" borderId="0" xfId="0" applyFont="1" applyBorder="1" applyProtection="1">
      <alignment vertical="center"/>
    </xf>
    <xf numFmtId="0" fontId="28" fillId="0" borderId="14" xfId="0" applyFont="1" applyBorder="1" applyProtection="1">
      <alignment vertical="center"/>
    </xf>
    <xf numFmtId="0" fontId="11" fillId="0" borderId="5" xfId="0" applyFont="1" applyBorder="1" applyProtection="1">
      <alignment vertical="center"/>
    </xf>
    <xf numFmtId="0" fontId="28" fillId="0" borderId="5" xfId="0" applyFont="1" applyBorder="1" applyProtection="1">
      <alignment vertical="center"/>
    </xf>
    <xf numFmtId="0" fontId="28" fillId="0" borderId="10" xfId="0" applyFont="1" applyBorder="1" applyProtection="1">
      <alignment vertical="center"/>
    </xf>
    <xf numFmtId="0" fontId="18" fillId="0" borderId="0" xfId="0" applyFont="1">
      <alignment vertical="center"/>
    </xf>
    <xf numFmtId="0" fontId="15" fillId="0" borderId="0" xfId="0" applyFont="1">
      <alignment vertical="center"/>
    </xf>
    <xf numFmtId="0" fontId="21" fillId="8" borderId="1" xfId="2" applyNumberFormat="1" applyFont="1" applyFill="1" applyBorder="1" applyAlignment="1">
      <alignment horizontal="center" vertical="center" shrinkToFit="1"/>
    </xf>
    <xf numFmtId="0" fontId="21" fillId="8" borderId="1" xfId="2" applyFont="1" applyFill="1" applyBorder="1" applyAlignment="1">
      <alignment horizontal="center" vertical="center" shrinkToFit="1"/>
    </xf>
    <xf numFmtId="0" fontId="21" fillId="8" borderId="1" xfId="2" applyFont="1" applyFill="1" applyBorder="1" applyAlignment="1">
      <alignment horizontal="center" vertical="center" wrapText="1"/>
    </xf>
    <xf numFmtId="0" fontId="21" fillId="0" borderId="0" xfId="0" applyFont="1" applyFill="1" applyAlignment="1">
      <alignment horizontal="center" vertical="center" shrinkToFit="1"/>
    </xf>
    <xf numFmtId="0" fontId="12" fillId="0" borderId="1" xfId="0" applyFont="1" applyFill="1" applyBorder="1" applyProtection="1">
      <alignment vertical="center"/>
      <protection locked="0"/>
    </xf>
    <xf numFmtId="0" fontId="12" fillId="0" borderId="1" xfId="0" applyFont="1" applyFill="1" applyBorder="1" applyAlignment="1" applyProtection="1">
      <alignment vertical="center" shrinkToFit="1"/>
      <protection locked="0"/>
    </xf>
    <xf numFmtId="0" fontId="15" fillId="0" borderId="1" xfId="1" applyFont="1" applyFill="1" applyBorder="1" applyAlignment="1" applyProtection="1">
      <alignment vertical="center"/>
      <protection locked="0"/>
    </xf>
    <xf numFmtId="49" fontId="12" fillId="0" borderId="1" xfId="0" applyNumberFormat="1" applyFont="1" applyFill="1" applyBorder="1" applyProtection="1">
      <alignment vertical="center"/>
      <protection locked="0"/>
    </xf>
    <xf numFmtId="0" fontId="15" fillId="0" borderId="1" xfId="0" applyFont="1" applyBorder="1" applyAlignment="1">
      <alignment vertical="center" shrinkToFit="1"/>
    </xf>
    <xf numFmtId="0" fontId="15" fillId="0" borderId="0" xfId="0" applyFont="1" applyAlignment="1">
      <alignment vertical="center" shrinkToFit="1"/>
    </xf>
    <xf numFmtId="0" fontId="12" fillId="0" borderId="1" xfId="0" applyFont="1" applyFill="1" applyBorder="1" applyAlignment="1" applyProtection="1">
      <alignment horizontal="left" vertical="center"/>
      <protection locked="0"/>
    </xf>
    <xf numFmtId="0" fontId="15" fillId="0" borderId="1" xfId="0" applyFont="1" applyBorder="1" applyAlignment="1" applyProtection="1">
      <alignment horizontal="left" vertical="center" shrinkToFit="1"/>
      <protection locked="0"/>
    </xf>
    <xf numFmtId="0" fontId="15" fillId="0" borderId="1" xfId="0" applyFont="1" applyBorder="1" applyAlignment="1" applyProtection="1">
      <alignment vertical="center" shrinkToFit="1"/>
      <protection locked="0"/>
    </xf>
    <xf numFmtId="0" fontId="15" fillId="0" borderId="1" xfId="0" applyNumberFormat="1" applyFont="1" applyBorder="1" applyAlignment="1" applyProtection="1">
      <alignment horizontal="left" vertical="center" shrinkToFit="1"/>
      <protection locked="0"/>
    </xf>
    <xf numFmtId="0" fontId="15" fillId="0" borderId="1" xfId="0" applyFont="1" applyBorder="1" applyAlignment="1">
      <alignment horizontal="left" vertical="center" shrinkToFit="1"/>
    </xf>
    <xf numFmtId="0" fontId="15" fillId="0" borderId="0" xfId="0" applyFont="1" applyAlignment="1">
      <alignment horizontal="left" vertical="center" shrinkToFit="1"/>
    </xf>
    <xf numFmtId="0" fontId="15" fillId="0" borderId="1" xfId="0" applyNumberFormat="1"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29" fillId="0" borderId="0" xfId="0" applyFont="1" applyAlignment="1">
      <alignment vertical="center"/>
    </xf>
    <xf numFmtId="0" fontId="17" fillId="0" borderId="0" xfId="0" applyFont="1">
      <alignment vertical="center"/>
    </xf>
    <xf numFmtId="0" fontId="17" fillId="6" borderId="15" xfId="0" applyFont="1" applyFill="1" applyBorder="1" applyAlignment="1">
      <alignment horizontal="center" vertical="center"/>
    </xf>
    <xf numFmtId="0" fontId="17" fillId="0" borderId="16" xfId="0" applyFont="1" applyBorder="1">
      <alignment vertical="center"/>
    </xf>
    <xf numFmtId="0" fontId="17" fillId="6" borderId="17" xfId="0" applyFont="1" applyFill="1" applyBorder="1" applyAlignment="1">
      <alignment horizontal="center" vertical="center"/>
    </xf>
    <xf numFmtId="0" fontId="17" fillId="0" borderId="18" xfId="0" applyFont="1" applyBorder="1">
      <alignment vertical="center"/>
    </xf>
    <xf numFmtId="0" fontId="17" fillId="0" borderId="17" xfId="0" applyFont="1" applyBorder="1" applyAlignment="1">
      <alignment horizontal="center" vertical="center"/>
    </xf>
    <xf numFmtId="0" fontId="17" fillId="6" borderId="6" xfId="0" applyFont="1" applyFill="1" applyBorder="1" applyAlignment="1">
      <alignment horizontal="center" vertical="center"/>
    </xf>
    <xf numFmtId="0" fontId="17" fillId="0" borderId="10" xfId="0" applyFont="1" applyBorder="1">
      <alignment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vertical="center" wrapText="1"/>
    </xf>
    <xf numFmtId="0" fontId="17" fillId="6" borderId="1" xfId="0" applyFont="1" applyFill="1" applyBorder="1" applyAlignment="1">
      <alignment horizontal="center" vertical="center"/>
    </xf>
    <xf numFmtId="0" fontId="11" fillId="0" borderId="1" xfId="0" applyFont="1" applyBorder="1">
      <alignment vertical="center"/>
    </xf>
    <xf numFmtId="0" fontId="11" fillId="0" borderId="1" xfId="0" applyFont="1" applyBorder="1" applyAlignment="1">
      <alignment vertical="center" wrapText="1"/>
    </xf>
    <xf numFmtId="0" fontId="17" fillId="6" borderId="19" xfId="0" applyFont="1" applyFill="1" applyBorder="1" applyAlignment="1">
      <alignment horizontal="center" vertical="center"/>
    </xf>
    <xf numFmtId="0" fontId="17" fillId="0" borderId="20" xfId="0" applyFont="1" applyBorder="1">
      <alignment vertical="center"/>
    </xf>
    <xf numFmtId="0" fontId="31" fillId="0" borderId="0" xfId="0" applyFont="1">
      <alignment vertical="center"/>
    </xf>
    <xf numFmtId="0" fontId="32" fillId="0" borderId="0" xfId="0" applyFont="1" applyProtection="1">
      <alignment vertical="center"/>
      <protection locked="0"/>
    </xf>
    <xf numFmtId="0" fontId="32" fillId="0" borderId="0" xfId="0" applyFont="1">
      <alignment vertical="center"/>
    </xf>
    <xf numFmtId="0" fontId="31" fillId="0" borderId="0" xfId="0" applyFont="1" applyAlignment="1">
      <alignment vertical="center"/>
    </xf>
    <xf numFmtId="0" fontId="32" fillId="0" borderId="0" xfId="0" applyFont="1" applyAlignment="1" applyProtection="1">
      <alignment vertical="center"/>
    </xf>
    <xf numFmtId="0" fontId="32" fillId="6" borderId="0" xfId="0" applyFont="1" applyFill="1" applyProtection="1">
      <alignment vertical="center"/>
    </xf>
    <xf numFmtId="0" fontId="32" fillId="6" borderId="0" xfId="0" applyFont="1" applyFill="1">
      <alignment vertical="center"/>
    </xf>
    <xf numFmtId="0" fontId="35" fillId="6" borderId="0" xfId="0" applyFont="1" applyFill="1" applyAlignment="1" applyProtection="1">
      <alignment vertical="center"/>
    </xf>
    <xf numFmtId="0" fontId="32" fillId="4" borderId="0" xfId="0" applyFont="1" applyFill="1" applyBorder="1" applyAlignment="1" applyProtection="1">
      <alignment vertical="center"/>
    </xf>
    <xf numFmtId="0" fontId="32" fillId="4" borderId="0" xfId="0" applyFont="1" applyFill="1">
      <alignment vertical="center"/>
    </xf>
    <xf numFmtId="0" fontId="32" fillId="0" borderId="0" xfId="0" applyFont="1" applyFill="1" applyBorder="1" applyAlignment="1" applyProtection="1">
      <alignment vertical="center"/>
    </xf>
    <xf numFmtId="0" fontId="32" fillId="0" borderId="0" xfId="0" applyFont="1" applyFill="1">
      <alignment vertical="center"/>
    </xf>
    <xf numFmtId="0" fontId="32" fillId="0" borderId="0" xfId="0" applyFont="1" applyFill="1" applyBorder="1" applyAlignment="1" applyProtection="1">
      <alignment horizontal="left" vertical="center"/>
      <protection locked="0"/>
    </xf>
    <xf numFmtId="0" fontId="32" fillId="0" borderId="0" xfId="0" applyFont="1" applyFill="1" applyBorder="1" applyAlignment="1" applyProtection="1">
      <alignment horizontal="center" vertical="center"/>
      <protection locked="0"/>
    </xf>
    <xf numFmtId="0" fontId="32" fillId="0" borderId="0" xfId="0" applyNumberFormat="1" applyFont="1" applyFill="1" applyBorder="1" applyAlignment="1" applyProtection="1">
      <alignment vertical="center"/>
    </xf>
    <xf numFmtId="0" fontId="32" fillId="0" borderId="12" xfId="0" applyNumberFormat="1" applyFont="1" applyFill="1" applyBorder="1" applyAlignment="1" applyProtection="1">
      <alignment vertical="center"/>
      <protection locked="0"/>
    </xf>
    <xf numFmtId="0" fontId="32" fillId="0" borderId="0" xfId="0" applyNumberFormat="1" applyFont="1" applyFill="1" applyBorder="1" applyAlignment="1">
      <alignment vertical="center"/>
    </xf>
    <xf numFmtId="0" fontId="36" fillId="0" borderId="0" xfId="0" applyFont="1" applyProtection="1">
      <alignment vertical="center"/>
      <protection locked="0"/>
    </xf>
    <xf numFmtId="0" fontId="32" fillId="0" borderId="0" xfId="0" applyFont="1" applyFill="1" applyBorder="1" applyAlignment="1" applyProtection="1">
      <alignment horizontal="left" vertical="center"/>
    </xf>
    <xf numFmtId="0" fontId="34" fillId="0" borderId="27"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2" fillId="0" borderId="0" xfId="0" applyFont="1" applyFill="1" applyBorder="1" applyAlignment="1" applyProtection="1">
      <alignment horizontal="left" vertical="top"/>
    </xf>
    <xf numFmtId="0" fontId="32" fillId="0" borderId="0" xfId="0" applyFont="1" applyBorder="1" applyProtection="1">
      <alignment vertical="center"/>
      <protection locked="0"/>
    </xf>
    <xf numFmtId="0" fontId="34" fillId="0" borderId="28" xfId="0" applyFont="1" applyFill="1" applyBorder="1" applyAlignment="1" applyProtection="1">
      <alignment horizontal="center" vertical="center"/>
    </xf>
    <xf numFmtId="0" fontId="32" fillId="0" borderId="5" xfId="0" applyFont="1" applyFill="1" applyBorder="1" applyAlignment="1" applyProtection="1">
      <alignment horizontal="left" vertical="center"/>
    </xf>
    <xf numFmtId="0" fontId="32" fillId="0" borderId="5" xfId="0" applyFont="1" applyFill="1" applyBorder="1" applyAlignment="1" applyProtection="1">
      <alignment horizontal="right" vertical="center"/>
    </xf>
    <xf numFmtId="0" fontId="36" fillId="0" borderId="0" xfId="0" applyFont="1" applyFill="1" applyProtection="1">
      <alignment vertical="center"/>
      <protection locked="0"/>
    </xf>
    <xf numFmtId="0" fontId="34" fillId="0" borderId="31" xfId="0" applyFont="1" applyFill="1" applyBorder="1" applyAlignment="1" applyProtection="1">
      <alignment horizontal="center" vertical="center"/>
    </xf>
    <xf numFmtId="0" fontId="32" fillId="0" borderId="0" xfId="0" applyFont="1" applyFill="1" applyBorder="1" applyAlignment="1" applyProtection="1">
      <alignment horizontal="right" vertical="center"/>
    </xf>
    <xf numFmtId="0" fontId="32" fillId="0" borderId="13" xfId="0" applyFont="1" applyFill="1" applyBorder="1" applyAlignment="1" applyProtection="1">
      <alignment vertical="center"/>
      <protection locked="0"/>
    </xf>
    <xf numFmtId="3" fontId="32" fillId="0" borderId="0" xfId="0" applyNumberFormat="1" applyFont="1" applyFill="1" applyBorder="1" applyAlignment="1" applyProtection="1">
      <alignment vertical="center"/>
      <protection locked="0"/>
    </xf>
    <xf numFmtId="0" fontId="38" fillId="0" borderId="0" xfId="1" applyFont="1" applyFill="1" applyBorder="1" applyAlignment="1" applyProtection="1">
      <alignment horizontal="left" vertical="center"/>
      <protection locked="0"/>
    </xf>
    <xf numFmtId="0" fontId="32" fillId="0" borderId="0" xfId="0" applyFont="1" applyFill="1" applyBorder="1" applyAlignment="1" applyProtection="1">
      <alignment horizontal="left" vertical="center" wrapText="1"/>
    </xf>
    <xf numFmtId="0" fontId="39" fillId="0" borderId="0" xfId="0" applyFont="1" applyBorder="1" applyAlignment="1" applyProtection="1">
      <alignment horizontal="left" vertical="center"/>
    </xf>
    <xf numFmtId="0" fontId="32" fillId="9"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center" shrinkToFit="1"/>
    </xf>
    <xf numFmtId="0" fontId="31" fillId="0" borderId="13" xfId="0" applyFont="1" applyFill="1" applyBorder="1" applyAlignment="1" applyProtection="1">
      <alignment horizontal="left" vertical="center" wrapText="1" shrinkToFit="1"/>
      <protection locked="0"/>
    </xf>
    <xf numFmtId="0" fontId="31" fillId="0" borderId="0" xfId="0" applyFont="1" applyFill="1" applyBorder="1" applyAlignment="1" applyProtection="1">
      <alignment horizontal="left" vertical="center" wrapText="1" shrinkToFit="1"/>
      <protection locked="0"/>
    </xf>
    <xf numFmtId="0" fontId="31" fillId="0" borderId="0" xfId="0" applyFont="1" applyFill="1" applyBorder="1" applyAlignment="1" applyProtection="1">
      <alignment horizontal="left" vertical="center" wrapText="1" shrinkToFit="1"/>
    </xf>
    <xf numFmtId="0" fontId="31" fillId="0" borderId="0" xfId="0" applyFont="1" applyFill="1" applyBorder="1" applyAlignment="1">
      <alignment vertical="top" shrinkToFit="1"/>
    </xf>
    <xf numFmtId="0" fontId="31" fillId="0" borderId="0" xfId="0" applyFont="1" applyBorder="1" applyAlignment="1">
      <alignment horizontal="left" vertical="center"/>
    </xf>
    <xf numFmtId="0" fontId="40" fillId="0" borderId="0" xfId="0" applyFont="1" applyFill="1" applyProtection="1">
      <alignment vertical="center"/>
      <protection locked="0"/>
    </xf>
    <xf numFmtId="0" fontId="32" fillId="0" borderId="0" xfId="0" applyFont="1" applyProtection="1">
      <alignment vertical="center"/>
    </xf>
    <xf numFmtId="0" fontId="34" fillId="0" borderId="0" xfId="0" applyFont="1" applyFill="1" applyBorder="1" applyAlignment="1" applyProtection="1">
      <alignment horizontal="left" vertical="center" wrapText="1"/>
    </xf>
    <xf numFmtId="0" fontId="32" fillId="0" borderId="0" xfId="0" applyFont="1" applyBorder="1" applyAlignment="1" applyProtection="1">
      <alignment vertical="center" shrinkToFit="1"/>
    </xf>
    <xf numFmtId="0" fontId="32" fillId="0" borderId="0" xfId="0" applyFont="1" applyBorder="1" applyProtection="1">
      <alignment vertical="center"/>
    </xf>
    <xf numFmtId="0" fontId="36" fillId="0" borderId="0" xfId="0" applyFont="1" applyAlignment="1" applyProtection="1">
      <alignment vertical="center"/>
      <protection locked="0"/>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vertical="center" shrinkToFit="1"/>
    </xf>
    <xf numFmtId="0" fontId="36" fillId="0" borderId="0" xfId="0" applyFont="1" applyFill="1" applyAlignment="1" applyProtection="1">
      <alignment vertical="center"/>
      <protection locked="0"/>
    </xf>
    <xf numFmtId="0" fontId="41" fillId="9" borderId="0" xfId="0" applyFont="1" applyFill="1" applyBorder="1" applyAlignment="1" applyProtection="1">
      <alignment vertical="center" wrapText="1"/>
      <protection locked="0"/>
    </xf>
    <xf numFmtId="0" fontId="42" fillId="0" borderId="0" xfId="0" applyFont="1" applyBorder="1" applyAlignment="1" applyProtection="1">
      <alignment horizontal="left" vertical="center" wrapText="1"/>
      <protection locked="0"/>
    </xf>
    <xf numFmtId="0" fontId="42" fillId="0" borderId="0" xfId="0" applyFont="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42" fillId="0" borderId="0" xfId="0" applyFont="1" applyBorder="1" applyAlignment="1" applyProtection="1">
      <alignment horizontal="left" vertical="center" shrinkToFit="1"/>
    </xf>
    <xf numFmtId="0" fontId="31" fillId="0" borderId="0" xfId="0" applyFont="1" applyBorder="1">
      <alignment vertical="center"/>
    </xf>
    <xf numFmtId="0" fontId="40" fillId="0" borderId="0" xfId="0" applyFont="1" applyFill="1" applyBorder="1" applyAlignment="1" applyProtection="1">
      <alignment vertical="center" wrapText="1"/>
      <protection locked="0"/>
    </xf>
    <xf numFmtId="0" fontId="36" fillId="0" borderId="0" xfId="0" applyFont="1" applyBorder="1" applyAlignment="1" applyProtection="1">
      <alignment vertical="center" wrapText="1"/>
      <protection locked="0"/>
    </xf>
    <xf numFmtId="0" fontId="43" fillId="0" borderId="0" xfId="0" applyFont="1" applyBorder="1" applyAlignment="1">
      <alignment vertical="center" wrapText="1"/>
    </xf>
    <xf numFmtId="0" fontId="41"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wrapText="1"/>
    </xf>
    <xf numFmtId="0" fontId="42" fillId="0" borderId="0" xfId="0" applyFont="1" applyBorder="1" applyAlignment="1" applyProtection="1">
      <alignment horizontal="center" vertical="center" shrinkToFit="1"/>
    </xf>
    <xf numFmtId="0" fontId="36" fillId="0" borderId="0" xfId="0" applyFont="1" applyFill="1" applyBorder="1" applyAlignment="1" applyProtection="1">
      <alignment vertical="center" wrapText="1"/>
      <protection locked="0"/>
    </xf>
    <xf numFmtId="0" fontId="32" fillId="0" borderId="0" xfId="0" applyFont="1" applyFill="1" applyBorder="1" applyAlignment="1" applyProtection="1">
      <alignment horizontal="right" vertical="center" shrinkToFit="1"/>
      <protection locked="0"/>
    </xf>
    <xf numFmtId="0" fontId="32" fillId="0" borderId="0" xfId="0" applyFont="1" applyFill="1" applyBorder="1" applyAlignment="1" applyProtection="1">
      <alignment vertical="center" shrinkToFit="1"/>
      <protection locked="0"/>
    </xf>
    <xf numFmtId="0" fontId="32" fillId="0" borderId="0" xfId="0" applyFont="1" applyFill="1" applyBorder="1" applyAlignment="1" applyProtection="1">
      <alignment vertical="center"/>
      <protection locked="0"/>
    </xf>
    <xf numFmtId="0" fontId="34" fillId="0" borderId="29"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32" fillId="0" borderId="0" xfId="0" applyFont="1" applyFill="1" applyBorder="1" applyAlignment="1" applyProtection="1">
      <alignment horizontal="right" vertical="center"/>
      <protection locked="0"/>
    </xf>
    <xf numFmtId="0" fontId="31" fillId="0" borderId="0" xfId="0" applyFont="1" applyProtection="1">
      <alignment vertical="center"/>
      <protection locked="0"/>
    </xf>
    <xf numFmtId="49" fontId="32" fillId="0" borderId="0" xfId="0" applyNumberFormat="1" applyFont="1" applyFill="1" applyBorder="1" applyAlignment="1" applyProtection="1">
      <alignment horizontal="left" vertical="center"/>
      <protection locked="0"/>
    </xf>
    <xf numFmtId="0" fontId="32" fillId="4" borderId="0" xfId="0" applyFont="1" applyFill="1" applyBorder="1" applyAlignment="1" applyProtection="1">
      <alignment horizontal="left" vertical="center"/>
    </xf>
    <xf numFmtId="0" fontId="32" fillId="4" borderId="0" xfId="0" applyFont="1" applyFill="1" applyBorder="1">
      <alignment vertical="center"/>
    </xf>
    <xf numFmtId="0" fontId="32" fillId="0" borderId="0" xfId="0" applyFont="1" applyFill="1" applyBorder="1">
      <alignment vertical="center"/>
    </xf>
    <xf numFmtId="0" fontId="32" fillId="0" borderId="0" xfId="0" applyFont="1" applyFill="1" applyAlignment="1" applyProtection="1">
      <alignment vertical="center"/>
    </xf>
    <xf numFmtId="0" fontId="32" fillId="0" borderId="0" xfId="0" applyFont="1" applyFill="1" applyAlignment="1" applyProtection="1">
      <alignment vertical="center"/>
      <protection locked="0"/>
    </xf>
    <xf numFmtId="0" fontId="32" fillId="0" borderId="0" xfId="0" applyFont="1" applyFill="1" applyProtection="1">
      <alignment vertical="center"/>
    </xf>
    <xf numFmtId="0" fontId="31" fillId="0" borderId="0" xfId="0" applyFont="1" applyFill="1" applyAlignment="1" applyProtection="1">
      <alignment vertical="center"/>
    </xf>
    <xf numFmtId="0" fontId="37" fillId="0" borderId="0" xfId="0" applyFont="1" applyAlignment="1" applyProtection="1">
      <alignment vertical="center"/>
    </xf>
    <xf numFmtId="0" fontId="44" fillId="0" borderId="0" xfId="1" applyFont="1" applyFill="1" applyBorder="1" applyAlignment="1" applyProtection="1">
      <alignment vertical="center"/>
    </xf>
    <xf numFmtId="0" fontId="44" fillId="0" borderId="0" xfId="1" applyFont="1" applyFill="1" applyBorder="1" applyAlignment="1" applyProtection="1">
      <alignment horizontal="left" vertical="center" indent="1"/>
    </xf>
    <xf numFmtId="0" fontId="32" fillId="0" borderId="0" xfId="0" applyFont="1" applyAlignment="1" applyProtection="1">
      <alignment horizontal="left" vertical="center"/>
    </xf>
    <xf numFmtId="0" fontId="37" fillId="2" borderId="0" xfId="0" applyFont="1" applyFill="1" applyProtection="1">
      <alignment vertical="center"/>
    </xf>
    <xf numFmtId="0" fontId="32" fillId="2" borderId="0" xfId="0" applyFont="1" applyFill="1" applyProtection="1">
      <alignment vertical="center"/>
    </xf>
    <xf numFmtId="0" fontId="45" fillId="0" borderId="0" xfId="0" applyFont="1" applyAlignment="1">
      <alignment vertical="center" wrapText="1"/>
    </xf>
    <xf numFmtId="14" fontId="32" fillId="0" borderId="0" xfId="0" applyNumberFormat="1" applyFont="1">
      <alignment vertical="center"/>
    </xf>
    <xf numFmtId="0" fontId="32" fillId="3" borderId="0" xfId="0" applyFont="1" applyFill="1">
      <alignment vertical="center"/>
    </xf>
    <xf numFmtId="0" fontId="32" fillId="5" borderId="0" xfId="0" applyFont="1" applyFill="1">
      <alignment vertical="center"/>
    </xf>
    <xf numFmtId="49" fontId="0" fillId="0" borderId="0" xfId="0" applyNumberFormat="1">
      <alignment vertical="center"/>
    </xf>
    <xf numFmtId="0" fontId="3" fillId="0" borderId="0" xfId="1" applyFill="1" applyBorder="1" applyAlignment="1" applyProtection="1">
      <alignment vertical="center"/>
      <protection locked="0"/>
    </xf>
    <xf numFmtId="0" fontId="32" fillId="0" borderId="2" xfId="0" applyFont="1" applyFill="1" applyBorder="1" applyAlignment="1" applyProtection="1">
      <alignment horizontal="left" vertical="center"/>
      <protection locked="0"/>
    </xf>
    <xf numFmtId="0" fontId="32" fillId="0" borderId="3" xfId="0" applyFont="1" applyFill="1" applyBorder="1" applyAlignment="1" applyProtection="1">
      <alignment horizontal="left" vertical="center"/>
      <protection locked="0"/>
    </xf>
    <xf numFmtId="0" fontId="32" fillId="0" borderId="4" xfId="0" applyFont="1" applyFill="1" applyBorder="1" applyAlignment="1" applyProtection="1">
      <alignment horizontal="left" vertical="center"/>
      <protection locked="0"/>
    </xf>
    <xf numFmtId="0" fontId="44" fillId="0" borderId="0" xfId="1" applyFont="1" applyFill="1" applyBorder="1" applyAlignment="1" applyProtection="1">
      <alignment horizontal="left" vertical="center"/>
      <protection locked="0"/>
    </xf>
    <xf numFmtId="0" fontId="32" fillId="0" borderId="0" xfId="0" applyFont="1" applyFill="1" applyBorder="1" applyAlignment="1" applyProtection="1">
      <alignment horizontal="left" vertical="center" wrapText="1"/>
    </xf>
    <xf numFmtId="0" fontId="30" fillId="0" borderId="0" xfId="0" applyFont="1" applyBorder="1" applyAlignment="1" applyProtection="1">
      <alignment horizontal="center" vertical="center"/>
    </xf>
    <xf numFmtId="0" fontId="3" fillId="0" borderId="13" xfId="1" applyFill="1" applyBorder="1" applyAlignment="1" applyProtection="1">
      <alignment horizontal="left" vertical="center" shrinkToFit="1"/>
      <protection locked="0"/>
    </xf>
    <xf numFmtId="0" fontId="3" fillId="0" borderId="0" xfId="1" applyFill="1" applyBorder="1" applyAlignment="1" applyProtection="1">
      <alignment horizontal="left" vertical="center" shrinkToFit="1"/>
      <protection locked="0"/>
    </xf>
    <xf numFmtId="0" fontId="32" fillId="0" borderId="2" xfId="0" applyFont="1" applyFill="1" applyBorder="1" applyAlignment="1" applyProtection="1">
      <alignment horizontal="left" vertical="center" shrinkToFit="1"/>
      <protection locked="0"/>
    </xf>
    <xf numFmtId="0" fontId="32" fillId="0" borderId="3" xfId="0" applyFont="1" applyFill="1" applyBorder="1" applyAlignment="1" applyProtection="1">
      <alignment horizontal="left" vertical="center" shrinkToFit="1"/>
      <protection locked="0"/>
    </xf>
    <xf numFmtId="0" fontId="32" fillId="0" borderId="4" xfId="0" applyFont="1" applyFill="1" applyBorder="1" applyAlignment="1" applyProtection="1">
      <alignment horizontal="left" vertical="center" shrinkToFit="1"/>
      <protection locked="0"/>
    </xf>
    <xf numFmtId="49" fontId="32" fillId="0" borderId="9" xfId="0" applyNumberFormat="1" applyFont="1" applyFill="1" applyBorder="1" applyAlignment="1" applyProtection="1">
      <alignment horizontal="left" vertical="center"/>
      <protection locked="0"/>
    </xf>
    <xf numFmtId="49" fontId="32" fillId="0" borderId="10" xfId="0" applyNumberFormat="1" applyFont="1" applyFill="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32" fillId="0" borderId="30" xfId="0" applyFont="1" applyFill="1" applyBorder="1" applyAlignment="1" applyProtection="1">
      <alignment horizontal="left" vertical="center" wrapText="1"/>
    </xf>
    <xf numFmtId="0" fontId="33" fillId="4" borderId="0" xfId="0" applyFont="1" applyFill="1" applyAlignment="1" applyProtection="1">
      <alignment horizontal="center" vertical="center" shrinkToFit="1"/>
    </xf>
    <xf numFmtId="0" fontId="42" fillId="0" borderId="0" xfId="0" applyFont="1" applyBorder="1" applyAlignment="1" applyProtection="1">
      <alignment horizontal="left" vertical="center" wrapText="1"/>
      <protection locked="0"/>
    </xf>
    <xf numFmtId="49" fontId="32" fillId="0" borderId="2" xfId="0" applyNumberFormat="1" applyFont="1" applyFill="1" applyBorder="1" applyAlignment="1" applyProtection="1">
      <alignment horizontal="left" vertical="center"/>
      <protection locked="0"/>
    </xf>
    <xf numFmtId="49" fontId="32" fillId="0" borderId="3" xfId="0" applyNumberFormat="1" applyFont="1" applyFill="1" applyBorder="1" applyAlignment="1" applyProtection="1">
      <alignment horizontal="left" vertical="center"/>
      <protection locked="0"/>
    </xf>
    <xf numFmtId="49" fontId="32" fillId="0" borderId="4" xfId="0" applyNumberFormat="1" applyFont="1" applyFill="1" applyBorder="1" applyAlignment="1" applyProtection="1">
      <alignment horizontal="left" vertical="center"/>
      <protection locked="0"/>
    </xf>
    <xf numFmtId="0" fontId="32" fillId="0" borderId="0" xfId="0" applyFont="1" applyBorder="1" applyAlignment="1" applyProtection="1">
      <alignment horizontal="center" vertical="center" shrinkToFit="1"/>
    </xf>
    <xf numFmtId="0" fontId="32" fillId="0" borderId="9" xfId="0" applyFont="1" applyFill="1" applyBorder="1" applyAlignment="1" applyProtection="1">
      <alignment horizontal="left" vertical="center"/>
      <protection locked="0"/>
    </xf>
    <xf numFmtId="0" fontId="32" fillId="0" borderId="5" xfId="0" applyFont="1" applyFill="1" applyBorder="1" applyAlignment="1" applyProtection="1">
      <alignment horizontal="left" vertical="center"/>
      <protection locked="0"/>
    </xf>
    <xf numFmtId="0" fontId="32" fillId="0" borderId="10" xfId="0" applyFont="1" applyFill="1" applyBorder="1" applyAlignment="1" applyProtection="1">
      <alignment horizontal="left" vertical="center"/>
      <protection locked="0"/>
    </xf>
    <xf numFmtId="0" fontId="32" fillId="0" borderId="2" xfId="0" applyFont="1" applyBorder="1" applyAlignment="1" applyProtection="1">
      <alignment horizontal="center" vertical="center" shrinkToFit="1"/>
      <protection locked="0"/>
    </xf>
    <xf numFmtId="0" fontId="32" fillId="0" borderId="3" xfId="0" applyFont="1" applyBorder="1" applyAlignment="1" applyProtection="1">
      <alignment horizontal="center" vertical="center" shrinkToFit="1"/>
      <protection locked="0"/>
    </xf>
    <xf numFmtId="0" fontId="32" fillId="0" borderId="4" xfId="0" applyFont="1" applyBorder="1" applyAlignment="1" applyProtection="1">
      <alignment horizontal="center" vertical="center" shrinkToFit="1"/>
      <protection locked="0"/>
    </xf>
    <xf numFmtId="0" fontId="38" fillId="0" borderId="13" xfId="1" applyFont="1" applyBorder="1" applyAlignment="1" applyProtection="1">
      <alignment horizontal="left" vertical="center"/>
      <protection locked="0"/>
    </xf>
    <xf numFmtId="0" fontId="38" fillId="0" borderId="0" xfId="1" applyFont="1" applyBorder="1" applyAlignment="1" applyProtection="1">
      <alignment horizontal="left" vertical="center"/>
      <protection locked="0"/>
    </xf>
    <xf numFmtId="0" fontId="32" fillId="0" borderId="2" xfId="0" applyFont="1" applyFill="1" applyBorder="1" applyAlignment="1" applyProtection="1">
      <alignment horizontal="left" vertical="top" wrapText="1"/>
      <protection locked="0"/>
    </xf>
    <xf numFmtId="0" fontId="32" fillId="0" borderId="3" xfId="0" applyFont="1" applyFill="1" applyBorder="1" applyAlignment="1" applyProtection="1">
      <alignment horizontal="left" vertical="top" wrapText="1"/>
      <protection locked="0"/>
    </xf>
    <xf numFmtId="0" fontId="32" fillId="0" borderId="4" xfId="0" applyFont="1" applyFill="1" applyBorder="1" applyAlignment="1" applyProtection="1">
      <alignment horizontal="left" vertical="top" wrapText="1"/>
      <protection locked="0"/>
    </xf>
    <xf numFmtId="3" fontId="32" fillId="0" borderId="2" xfId="0" applyNumberFormat="1" applyFont="1" applyFill="1" applyBorder="1" applyAlignment="1" applyProtection="1">
      <alignment horizontal="left" vertical="center"/>
      <protection locked="0"/>
    </xf>
    <xf numFmtId="3" fontId="32" fillId="0" borderId="4" xfId="0" applyNumberFormat="1" applyFont="1" applyFill="1" applyBorder="1" applyAlignment="1" applyProtection="1">
      <alignment horizontal="left" vertical="center"/>
      <protection locked="0"/>
    </xf>
    <xf numFmtId="0" fontId="38" fillId="0" borderId="2" xfId="1" applyFont="1" applyFill="1" applyBorder="1" applyAlignment="1" applyProtection="1">
      <alignment horizontal="left" vertical="center"/>
      <protection locked="0"/>
    </xf>
    <xf numFmtId="0" fontId="38" fillId="0" borderId="3" xfId="1" applyFont="1" applyFill="1" applyBorder="1" applyAlignment="1" applyProtection="1">
      <alignment horizontal="left" vertical="center"/>
      <protection locked="0"/>
    </xf>
    <xf numFmtId="0" fontId="38" fillId="0" borderId="4" xfId="1" applyFont="1" applyFill="1" applyBorder="1" applyAlignment="1" applyProtection="1">
      <alignment horizontal="left" vertical="center"/>
      <protection locked="0"/>
    </xf>
    <xf numFmtId="0" fontId="32" fillId="0" borderId="0" xfId="0" applyFont="1" applyBorder="1" applyAlignment="1" applyProtection="1">
      <alignment horizontal="left" vertical="center" shrinkToFit="1"/>
      <protection locked="0"/>
    </xf>
    <xf numFmtId="0" fontId="32" fillId="0" borderId="2" xfId="0" applyNumberFormat="1" applyFont="1" applyFill="1" applyBorder="1" applyAlignment="1" applyProtection="1">
      <alignment horizontal="right" vertical="center"/>
      <protection locked="0"/>
    </xf>
    <xf numFmtId="0" fontId="32" fillId="0" borderId="4" xfId="0" applyNumberFormat="1" applyFont="1" applyFill="1" applyBorder="1" applyAlignment="1" applyProtection="1">
      <alignment horizontal="right" vertical="center"/>
      <protection locked="0"/>
    </xf>
    <xf numFmtId="3" fontId="32" fillId="0" borderId="7" xfId="0" applyNumberFormat="1" applyFont="1" applyFill="1" applyBorder="1" applyAlignment="1" applyProtection="1">
      <alignment horizontal="left" vertical="center"/>
      <protection locked="0"/>
    </xf>
    <xf numFmtId="3" fontId="32" fillId="0" borderId="8" xfId="0" applyNumberFormat="1" applyFont="1" applyFill="1" applyBorder="1" applyAlignment="1" applyProtection="1">
      <alignment horizontal="left" vertical="center"/>
      <protection locked="0"/>
    </xf>
    <xf numFmtId="0" fontId="32" fillId="0" borderId="2" xfId="0" applyNumberFormat="1" applyFont="1" applyFill="1" applyBorder="1" applyAlignment="1" applyProtection="1">
      <alignment horizontal="left" vertical="center"/>
      <protection locked="0"/>
    </xf>
    <xf numFmtId="0" fontId="32" fillId="0" borderId="3" xfId="0" applyNumberFormat="1" applyFont="1" applyFill="1" applyBorder="1" applyAlignment="1" applyProtection="1">
      <alignment horizontal="left" vertical="center"/>
      <protection locked="0"/>
    </xf>
    <xf numFmtId="0" fontId="32" fillId="0" borderId="4" xfId="0" applyNumberFormat="1" applyFont="1" applyFill="1" applyBorder="1" applyAlignment="1" applyProtection="1">
      <alignment horizontal="left" vertical="center"/>
      <protection locked="0"/>
    </xf>
    <xf numFmtId="0" fontId="32" fillId="0" borderId="2" xfId="0" applyFont="1" applyFill="1" applyBorder="1" applyAlignment="1" applyProtection="1">
      <alignment horizontal="left" vertical="top"/>
      <protection locked="0"/>
    </xf>
    <xf numFmtId="0" fontId="32" fillId="0" borderId="3" xfId="0" applyFont="1" applyFill="1" applyBorder="1" applyAlignment="1" applyProtection="1">
      <alignment horizontal="left" vertical="top"/>
      <protection locked="0"/>
    </xf>
    <xf numFmtId="0" fontId="32" fillId="0" borderId="4" xfId="0" applyFont="1" applyFill="1" applyBorder="1" applyAlignment="1" applyProtection="1">
      <alignment horizontal="left" vertical="top"/>
      <protection locked="0"/>
    </xf>
    <xf numFmtId="0" fontId="37" fillId="2" borderId="0" xfId="0" applyFont="1" applyFill="1" applyAlignment="1" applyProtection="1">
      <alignment horizontal="left" vertical="top" wrapText="1"/>
    </xf>
    <xf numFmtId="0" fontId="31" fillId="0" borderId="0" xfId="0" applyFont="1" applyFill="1" applyBorder="1" applyAlignment="1" applyProtection="1">
      <alignment horizontal="left" vertical="center" wrapText="1"/>
    </xf>
    <xf numFmtId="49" fontId="32" fillId="0" borderId="7" xfId="0" applyNumberFormat="1" applyFont="1" applyFill="1" applyBorder="1" applyAlignment="1" applyProtection="1">
      <alignment horizontal="left" vertical="center"/>
      <protection locked="0"/>
    </xf>
    <xf numFmtId="49" fontId="32" fillId="0" borderId="11" xfId="0" applyNumberFormat="1" applyFont="1" applyFill="1" applyBorder="1" applyAlignment="1" applyProtection="1">
      <alignment horizontal="left" vertical="center"/>
      <protection locked="0"/>
    </xf>
    <xf numFmtId="49" fontId="32" fillId="0" borderId="8" xfId="0" applyNumberFormat="1" applyFont="1" applyFill="1" applyBorder="1" applyAlignment="1" applyProtection="1">
      <alignment horizontal="left" vertical="center"/>
      <protection locked="0"/>
    </xf>
    <xf numFmtId="0" fontId="42" fillId="0" borderId="0" xfId="0" applyFont="1" applyBorder="1" applyAlignment="1" applyProtection="1">
      <alignment horizontal="left" vertical="center" shrinkToFit="1"/>
      <protection locked="0"/>
    </xf>
    <xf numFmtId="0" fontId="42" fillId="0" borderId="0" xfId="0" applyFont="1" applyBorder="1" applyAlignment="1" applyProtection="1">
      <alignment horizontal="center" vertical="center" shrinkToFit="1"/>
      <protection locked="0"/>
    </xf>
    <xf numFmtId="0" fontId="31" fillId="0" borderId="0" xfId="0" applyFont="1" applyFill="1" applyBorder="1" applyAlignment="1" applyProtection="1">
      <alignment horizontal="left" vertical="center" shrinkToFit="1"/>
    </xf>
    <xf numFmtId="0" fontId="18" fillId="0" borderId="0" xfId="0" applyFont="1" applyAlignment="1" applyProtection="1">
      <alignment horizontal="center" vertical="center"/>
    </xf>
    <xf numFmtId="49" fontId="17" fillId="0" borderId="0"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horizontal="center" vertical="center" shrinkToFit="1"/>
      <protection locked="0"/>
    </xf>
    <xf numFmtId="49" fontId="17" fillId="0" borderId="5" xfId="0" applyNumberFormat="1" applyFont="1" applyBorder="1" applyAlignment="1" applyProtection="1">
      <alignment horizontal="center" vertical="center"/>
      <protection locked="0"/>
    </xf>
    <xf numFmtId="49" fontId="17" fillId="0" borderId="10" xfId="0" applyNumberFormat="1" applyFont="1" applyBorder="1" applyAlignment="1" applyProtection="1">
      <alignment horizontal="center" vertical="center"/>
      <protection locked="0"/>
    </xf>
    <xf numFmtId="0" fontId="11" fillId="0" borderId="12" xfId="0" applyFont="1" applyBorder="1" applyAlignment="1" applyProtection="1">
      <alignment horizontal="left" vertical="center"/>
    </xf>
    <xf numFmtId="0" fontId="11" fillId="0" borderId="22" xfId="0" applyFont="1" applyBorder="1" applyAlignment="1" applyProtection="1">
      <alignment horizontal="left" vertical="center"/>
    </xf>
    <xf numFmtId="0" fontId="11" fillId="0" borderId="6" xfId="0" applyFont="1" applyBorder="1" applyAlignment="1" applyProtection="1">
      <alignment horizontal="left" vertical="center"/>
    </xf>
    <xf numFmtId="0" fontId="17" fillId="0" borderId="2" xfId="0" applyFont="1" applyFill="1" applyBorder="1" applyAlignment="1" applyProtection="1">
      <alignment horizontal="left" vertical="center" indent="1"/>
    </xf>
    <xf numFmtId="0" fontId="17" fillId="0" borderId="3" xfId="0" applyFont="1" applyFill="1" applyBorder="1" applyAlignment="1" applyProtection="1">
      <alignment horizontal="left" vertical="center" indent="1"/>
    </xf>
    <xf numFmtId="0" fontId="17" fillId="0" borderId="4" xfId="0" applyFont="1" applyFill="1" applyBorder="1" applyAlignment="1" applyProtection="1">
      <alignment horizontal="left" vertical="center" indent="1"/>
    </xf>
    <xf numFmtId="0" fontId="14" fillId="0" borderId="22"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9" fillId="0" borderId="0" xfId="0" applyFont="1" applyFill="1" applyBorder="1" applyAlignment="1" applyProtection="1">
      <alignment horizontal="center" vertical="center"/>
      <protection locked="0"/>
    </xf>
    <xf numFmtId="49" fontId="17" fillId="0" borderId="13" xfId="0" applyNumberFormat="1" applyFont="1" applyBorder="1" applyAlignment="1" applyProtection="1">
      <alignment horizontal="left" vertical="center" wrapText="1" indent="1"/>
      <protection locked="0"/>
    </xf>
    <xf numFmtId="49" fontId="17" fillId="0" borderId="0" xfId="0" applyNumberFormat="1" applyFont="1" applyBorder="1" applyAlignment="1" applyProtection="1">
      <alignment horizontal="left" vertical="center" wrapText="1" indent="1"/>
      <protection locked="0"/>
    </xf>
    <xf numFmtId="49" fontId="17" fillId="0" borderId="14" xfId="0" applyNumberFormat="1" applyFont="1" applyBorder="1" applyAlignment="1" applyProtection="1">
      <alignment horizontal="left" vertical="center" wrapText="1" indent="1"/>
      <protection locked="0"/>
    </xf>
    <xf numFmtId="49" fontId="17" fillId="0" borderId="9" xfId="0" applyNumberFormat="1" applyFont="1" applyBorder="1" applyAlignment="1" applyProtection="1">
      <alignment horizontal="left" vertical="center" wrapText="1" indent="1"/>
      <protection locked="0"/>
    </xf>
    <xf numFmtId="49" fontId="17" fillId="0" borderId="5" xfId="0" applyNumberFormat="1" applyFont="1" applyBorder="1" applyAlignment="1" applyProtection="1">
      <alignment horizontal="left" vertical="center" wrapText="1" indent="1"/>
      <protection locked="0"/>
    </xf>
    <xf numFmtId="49" fontId="17" fillId="0" borderId="10" xfId="0" applyNumberFormat="1" applyFont="1" applyBorder="1" applyAlignment="1" applyProtection="1">
      <alignment horizontal="left" vertical="center" wrapText="1" indent="1"/>
      <protection locked="0"/>
    </xf>
    <xf numFmtId="49" fontId="12" fillId="0" borderId="7" xfId="0" applyNumberFormat="1" applyFont="1" applyFill="1" applyBorder="1" applyAlignment="1" applyProtection="1">
      <alignment horizontal="left" vertical="center" wrapText="1" indent="1"/>
      <protection locked="0"/>
    </xf>
    <xf numFmtId="49" fontId="17" fillId="0" borderId="11" xfId="0" applyNumberFormat="1" applyFont="1" applyFill="1" applyBorder="1" applyAlignment="1" applyProtection="1">
      <alignment horizontal="left" vertical="center" wrapText="1" indent="1"/>
      <protection locked="0"/>
    </xf>
    <xf numFmtId="49" fontId="17" fillId="0" borderId="8" xfId="0" applyNumberFormat="1" applyFont="1" applyFill="1" applyBorder="1" applyAlignment="1" applyProtection="1">
      <alignment horizontal="left" vertical="center" wrapText="1" indent="1"/>
      <protection locked="0"/>
    </xf>
    <xf numFmtId="49" fontId="17" fillId="0" borderId="13" xfId="0" applyNumberFormat="1" applyFont="1" applyFill="1" applyBorder="1" applyAlignment="1" applyProtection="1">
      <alignment horizontal="left" vertical="center" wrapText="1" indent="1"/>
      <protection locked="0"/>
    </xf>
    <xf numFmtId="49" fontId="17" fillId="0" borderId="0" xfId="0" applyNumberFormat="1" applyFont="1" applyFill="1" applyBorder="1" applyAlignment="1" applyProtection="1">
      <alignment horizontal="left" vertical="center" wrapText="1" indent="1"/>
      <protection locked="0"/>
    </xf>
    <xf numFmtId="49" fontId="17" fillId="0" borderId="14" xfId="0" applyNumberFormat="1" applyFont="1" applyFill="1" applyBorder="1" applyAlignment="1" applyProtection="1">
      <alignment horizontal="left" vertical="center" wrapText="1" indent="1"/>
      <protection locked="0"/>
    </xf>
    <xf numFmtId="49" fontId="17" fillId="0" borderId="9" xfId="0" applyNumberFormat="1" applyFont="1" applyFill="1" applyBorder="1" applyAlignment="1" applyProtection="1">
      <alignment horizontal="left" vertical="center" wrapText="1" indent="1"/>
      <protection locked="0"/>
    </xf>
    <xf numFmtId="49" fontId="17" fillId="0" borderId="5" xfId="0" applyNumberFormat="1" applyFont="1" applyFill="1" applyBorder="1" applyAlignment="1" applyProtection="1">
      <alignment horizontal="left" vertical="center" wrapText="1" indent="1"/>
      <protection locked="0"/>
    </xf>
    <xf numFmtId="49" fontId="17" fillId="0" borderId="10" xfId="0" applyNumberFormat="1" applyFont="1" applyFill="1" applyBorder="1" applyAlignment="1" applyProtection="1">
      <alignment horizontal="left" vertical="center" wrapText="1" indent="1"/>
      <protection locked="0"/>
    </xf>
    <xf numFmtId="0" fontId="12" fillId="0" borderId="2" xfId="0" applyFont="1" applyFill="1" applyBorder="1" applyAlignment="1" applyProtection="1">
      <alignment horizontal="left" vertical="center" indent="1"/>
    </xf>
    <xf numFmtId="0" fontId="12" fillId="0" borderId="3" xfId="0" applyFont="1" applyFill="1" applyBorder="1" applyAlignment="1" applyProtection="1">
      <alignment horizontal="left" vertical="center" indent="1"/>
    </xf>
    <xf numFmtId="0" fontId="12" fillId="0" borderId="4" xfId="0" applyFont="1" applyFill="1" applyBorder="1" applyAlignment="1" applyProtection="1">
      <alignment horizontal="left" vertical="center" indent="1"/>
    </xf>
    <xf numFmtId="49" fontId="17" fillId="0" borderId="7" xfId="0" applyNumberFormat="1" applyFont="1" applyFill="1" applyBorder="1" applyAlignment="1" applyProtection="1">
      <alignment horizontal="left" vertical="center" wrapText="1" indent="1"/>
    </xf>
    <xf numFmtId="49" fontId="17" fillId="0" borderId="11" xfId="0" applyNumberFormat="1" applyFont="1" applyFill="1" applyBorder="1" applyAlignment="1" applyProtection="1">
      <alignment horizontal="left" vertical="center" indent="1"/>
    </xf>
    <xf numFmtId="49" fontId="17" fillId="0" borderId="8" xfId="0" applyNumberFormat="1" applyFont="1" applyFill="1" applyBorder="1" applyAlignment="1" applyProtection="1">
      <alignment horizontal="left" vertical="center" indent="1"/>
    </xf>
    <xf numFmtId="49" fontId="17" fillId="0" borderId="13" xfId="0" applyNumberFormat="1" applyFont="1" applyFill="1" applyBorder="1" applyAlignment="1" applyProtection="1">
      <alignment horizontal="left" vertical="center" indent="1"/>
    </xf>
    <xf numFmtId="49" fontId="17" fillId="0" borderId="0" xfId="0" applyNumberFormat="1" applyFont="1" applyFill="1" applyBorder="1" applyAlignment="1" applyProtection="1">
      <alignment horizontal="left" vertical="center" indent="1"/>
    </xf>
    <xf numFmtId="49" fontId="17" fillId="0" borderId="14" xfId="0" applyNumberFormat="1" applyFont="1" applyFill="1" applyBorder="1" applyAlignment="1" applyProtection="1">
      <alignment horizontal="left" vertical="center" indent="1"/>
    </xf>
    <xf numFmtId="49" fontId="17" fillId="0" borderId="9" xfId="0" applyNumberFormat="1" applyFont="1" applyFill="1" applyBorder="1" applyAlignment="1" applyProtection="1">
      <alignment horizontal="left" vertical="center" indent="1"/>
    </xf>
    <xf numFmtId="49" fontId="17" fillId="0" borderId="5" xfId="0" applyNumberFormat="1" applyFont="1" applyFill="1" applyBorder="1" applyAlignment="1" applyProtection="1">
      <alignment horizontal="left" vertical="center" indent="1"/>
    </xf>
    <xf numFmtId="49" fontId="17" fillId="0" borderId="10" xfId="0" applyNumberFormat="1" applyFont="1" applyFill="1" applyBorder="1" applyAlignment="1" applyProtection="1">
      <alignment horizontal="left" vertical="center" indent="1"/>
    </xf>
    <xf numFmtId="0" fontId="13" fillId="6" borderId="0" xfId="0" applyFont="1" applyFill="1" applyAlignment="1" applyProtection="1">
      <alignment horizontal="center" vertical="top" wrapText="1"/>
    </xf>
    <xf numFmtId="0" fontId="13" fillId="6" borderId="0" xfId="0" applyFont="1" applyFill="1" applyAlignment="1" applyProtection="1">
      <alignment horizontal="center" vertical="top"/>
    </xf>
    <xf numFmtId="49" fontId="17" fillId="0" borderId="0" xfId="0" applyNumberFormat="1" applyFont="1" applyBorder="1" applyAlignment="1" applyProtection="1">
      <alignment horizontal="center" vertical="center" wrapText="1"/>
      <protection locked="0"/>
    </xf>
    <xf numFmtId="49" fontId="17" fillId="0" borderId="0" xfId="0" applyNumberFormat="1" applyFont="1" applyBorder="1" applyAlignment="1" applyProtection="1">
      <alignment horizontal="center" vertical="center"/>
      <protection locked="0"/>
    </xf>
    <xf numFmtId="49" fontId="17" fillId="0" borderId="14" xfId="0" applyNumberFormat="1" applyFont="1" applyBorder="1" applyAlignment="1" applyProtection="1">
      <alignment horizontal="center" vertical="center"/>
      <protection locked="0"/>
    </xf>
    <xf numFmtId="31" fontId="17" fillId="0" borderId="21" xfId="0" applyNumberFormat="1" applyFont="1" applyFill="1" applyBorder="1" applyAlignment="1" applyProtection="1">
      <alignment horizontal="left" indent="1"/>
    </xf>
    <xf numFmtId="0" fontId="17" fillId="0" borderId="26" xfId="0" applyFont="1" applyFill="1" applyBorder="1" applyAlignment="1" applyProtection="1">
      <alignment horizontal="left" indent="1"/>
    </xf>
    <xf numFmtId="0" fontId="25" fillId="0" borderId="13"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11" fillId="0" borderId="12" xfId="0" applyFont="1" applyBorder="1" applyAlignment="1" applyProtection="1">
      <alignment horizontal="left" vertical="center" wrapText="1"/>
    </xf>
    <xf numFmtId="0" fontId="6" fillId="7" borderId="23" xfId="0" applyFont="1" applyFill="1" applyBorder="1" applyAlignment="1">
      <alignment horizontal="center" vertical="center"/>
    </xf>
    <xf numFmtId="0" fontId="6" fillId="7" borderId="23" xfId="0" applyFont="1" applyFill="1" applyBorder="1" applyAlignment="1">
      <alignment horizontal="center" vertical="center" wrapText="1"/>
    </xf>
    <xf numFmtId="0" fontId="6" fillId="7" borderId="24" xfId="0" applyFont="1" applyFill="1" applyBorder="1" applyAlignment="1">
      <alignment horizontal="center" vertical="center"/>
    </xf>
    <xf numFmtId="0" fontId="6" fillId="7" borderId="25" xfId="0" applyFont="1" applyFill="1" applyBorder="1" applyAlignment="1">
      <alignment horizontal="center" vertical="center"/>
    </xf>
    <xf numFmtId="177" fontId="6" fillId="7" borderId="23" xfId="0" applyNumberFormat="1" applyFont="1" applyFill="1" applyBorder="1" applyAlignment="1">
      <alignment horizontal="center" vertical="center"/>
    </xf>
    <xf numFmtId="177" fontId="6" fillId="7" borderId="23" xfId="0" applyNumberFormat="1" applyFont="1" applyFill="1" applyBorder="1" applyAlignment="1">
      <alignment horizontal="center" vertical="center" wrapText="1"/>
    </xf>
    <xf numFmtId="0" fontId="8" fillId="7" borderId="23" xfId="0" applyFont="1" applyFill="1" applyBorder="1" applyAlignment="1">
      <alignment horizontal="center" vertical="center"/>
    </xf>
  </cellXfs>
  <cellStyles count="3">
    <cellStyle name="ハイパーリンク" xfId="1" builtinId="8"/>
    <cellStyle name="標準" xfId="0" builtinId="0"/>
    <cellStyle name="標準_Sheet1" xfId="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colors>
    <mruColors>
      <color rgb="FFFFFFCC"/>
      <color rgb="FFFFFFFF"/>
      <color rgb="FFFFE699"/>
      <color rgb="FFA0D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N$58" lockText="1" noThreeD="1"/>
</file>

<file path=xl/ctrlProps/ctrlProp10.xml><?xml version="1.0" encoding="utf-8"?>
<formControlPr xmlns="http://schemas.microsoft.com/office/spreadsheetml/2009/9/main" objectType="CheckBox" fmlaLink="$S$38" lockText="1" noThreeD="1"/>
</file>

<file path=xl/ctrlProps/ctrlProp11.xml><?xml version="1.0" encoding="utf-8"?>
<formControlPr xmlns="http://schemas.microsoft.com/office/spreadsheetml/2009/9/main" objectType="CheckBox" fmlaLink="$T$38" lockText="1" noThreeD="1"/>
</file>

<file path=xl/ctrlProps/ctrlProp12.xml><?xml version="1.0" encoding="utf-8"?>
<formControlPr xmlns="http://schemas.microsoft.com/office/spreadsheetml/2009/9/main" objectType="CheckBox" fmlaLink="$U$38" lockText="1" noThreeD="1"/>
</file>

<file path=xl/ctrlProps/ctrlProp13.xml><?xml version="1.0" encoding="utf-8"?>
<formControlPr xmlns="http://schemas.microsoft.com/office/spreadsheetml/2009/9/main" objectType="CheckBox" checked="Checked" fmlaLink="$R$40" lockText="1" noThreeD="1"/>
</file>

<file path=xl/ctrlProps/ctrlProp14.xml><?xml version="1.0" encoding="utf-8"?>
<formControlPr xmlns="http://schemas.microsoft.com/office/spreadsheetml/2009/9/main" objectType="CheckBox" checked="Checked" fmlaLink="$R$41" lockText="1" noThreeD="1"/>
</file>

<file path=xl/ctrlProps/ctrlProp15.xml><?xml version="1.0" encoding="utf-8"?>
<formControlPr xmlns="http://schemas.microsoft.com/office/spreadsheetml/2009/9/main" objectType="CheckBox" checked="Checked" fmlaLink="$S$40" lockText="1" noThreeD="1"/>
</file>

<file path=xl/ctrlProps/ctrlProp16.xml><?xml version="1.0" encoding="utf-8"?>
<formControlPr xmlns="http://schemas.microsoft.com/office/spreadsheetml/2009/9/main" objectType="CheckBox" checked="Checked" fmlaLink="$S$41" lockText="1" noThreeD="1"/>
</file>

<file path=xl/ctrlProps/ctrlProp17.xml><?xml version="1.0" encoding="utf-8"?>
<formControlPr xmlns="http://schemas.microsoft.com/office/spreadsheetml/2009/9/main" objectType="CheckBox" fmlaLink="$R$29" lockText="1" noThreeD="1"/>
</file>

<file path=xl/ctrlProps/ctrlProp18.xml><?xml version="1.0" encoding="utf-8"?>
<formControlPr xmlns="http://schemas.microsoft.com/office/spreadsheetml/2009/9/main" objectType="CheckBox" fmlaLink="$W$41" lockText="1" noThreeD="1"/>
</file>

<file path=xl/ctrlProps/ctrlProp19.xml><?xml version="1.0" encoding="utf-8"?>
<formControlPr xmlns="http://schemas.microsoft.com/office/spreadsheetml/2009/9/main" objectType="CheckBox" fmlaLink="$W$45" lockText="1" noThreeD="1"/>
</file>

<file path=xl/ctrlProps/ctrlProp2.xml><?xml version="1.0" encoding="utf-8"?>
<formControlPr xmlns="http://schemas.microsoft.com/office/spreadsheetml/2009/9/main" objectType="CheckBox" fmlaLink="$N$59" lockText="1" noThreeD="1"/>
</file>

<file path=xl/ctrlProps/ctrlProp20.xml><?xml version="1.0" encoding="utf-8"?>
<formControlPr xmlns="http://schemas.microsoft.com/office/spreadsheetml/2009/9/main" objectType="CheckBox" fmlaLink="$W$42" lockText="1" noThreeD="1"/>
</file>

<file path=xl/ctrlProps/ctrlProp21.xml><?xml version="1.0" encoding="utf-8"?>
<formControlPr xmlns="http://schemas.microsoft.com/office/spreadsheetml/2009/9/main" objectType="CheckBox" fmlaLink="$W$46" lockText="1" noThreeD="1"/>
</file>

<file path=xl/ctrlProps/ctrlProp22.xml><?xml version="1.0" encoding="utf-8"?>
<formControlPr xmlns="http://schemas.microsoft.com/office/spreadsheetml/2009/9/main" objectType="CheckBox" fmlaLink="$W$44" lockText="1" noThreeD="1"/>
</file>

<file path=xl/ctrlProps/ctrlProp23.xml><?xml version="1.0" encoding="utf-8"?>
<formControlPr xmlns="http://schemas.microsoft.com/office/spreadsheetml/2009/9/main" objectType="CheckBox" fmlaLink="$W$43" lockText="1" noThreeD="1"/>
</file>

<file path=xl/ctrlProps/ctrlProp24.xml><?xml version="1.0" encoding="utf-8"?>
<formControlPr xmlns="http://schemas.microsoft.com/office/spreadsheetml/2009/9/main" objectType="CheckBox" fmlaLink="$W$47" lockText="1" noThreeD="1"/>
</file>

<file path=xl/ctrlProps/ctrlProp25.xml><?xml version="1.0" encoding="utf-8"?>
<formControlPr xmlns="http://schemas.microsoft.com/office/spreadsheetml/2009/9/main" objectType="CheckBox" fmlaLink="$W$41" lockText="1" noThreeD="1"/>
</file>

<file path=xl/ctrlProps/ctrlProp26.xml><?xml version="1.0" encoding="utf-8"?>
<formControlPr xmlns="http://schemas.microsoft.com/office/spreadsheetml/2009/9/main" objectType="CheckBox" fmlaLink="$W$45" lockText="1" noThreeD="1"/>
</file>

<file path=xl/ctrlProps/ctrlProp27.xml><?xml version="1.0" encoding="utf-8"?>
<formControlPr xmlns="http://schemas.microsoft.com/office/spreadsheetml/2009/9/main" objectType="CheckBox" fmlaLink="$W$42" lockText="1" noThreeD="1"/>
</file>

<file path=xl/ctrlProps/ctrlProp28.xml><?xml version="1.0" encoding="utf-8"?>
<formControlPr xmlns="http://schemas.microsoft.com/office/spreadsheetml/2009/9/main" objectType="CheckBox" fmlaLink="$W$46" lockText="1" noThreeD="1"/>
</file>

<file path=xl/ctrlProps/ctrlProp29.xml><?xml version="1.0" encoding="utf-8"?>
<formControlPr xmlns="http://schemas.microsoft.com/office/spreadsheetml/2009/9/main" objectType="CheckBox" fmlaLink="$W$44" lockText="1" noThreeD="1"/>
</file>

<file path=xl/ctrlProps/ctrlProp3.xml><?xml version="1.0" encoding="utf-8"?>
<formControlPr xmlns="http://schemas.microsoft.com/office/spreadsheetml/2009/9/main" objectType="CheckBox" fmlaLink="$N$57" lockText="1" noThreeD="1"/>
</file>

<file path=xl/ctrlProps/ctrlProp30.xml><?xml version="1.0" encoding="utf-8"?>
<formControlPr xmlns="http://schemas.microsoft.com/office/spreadsheetml/2009/9/main" objectType="CheckBox" fmlaLink="$W$43" lockText="1" noThreeD="1"/>
</file>

<file path=xl/ctrlProps/ctrlProp31.xml><?xml version="1.0" encoding="utf-8"?>
<formControlPr xmlns="http://schemas.microsoft.com/office/spreadsheetml/2009/9/main" objectType="CheckBox" fmlaLink="$W$47" lockText="1" noThreeD="1"/>
</file>

<file path=xl/ctrlProps/ctrlProp32.xml><?xml version="1.0" encoding="utf-8"?>
<formControlPr xmlns="http://schemas.microsoft.com/office/spreadsheetml/2009/9/main" objectType="CheckBox" fmlaLink="$W$41" lockText="1" noThreeD="1"/>
</file>

<file path=xl/ctrlProps/ctrlProp33.xml><?xml version="1.0" encoding="utf-8"?>
<formControlPr xmlns="http://schemas.microsoft.com/office/spreadsheetml/2009/9/main" objectType="CheckBox" fmlaLink="$W$45" lockText="1" noThreeD="1"/>
</file>

<file path=xl/ctrlProps/ctrlProp34.xml><?xml version="1.0" encoding="utf-8"?>
<formControlPr xmlns="http://schemas.microsoft.com/office/spreadsheetml/2009/9/main" objectType="CheckBox" fmlaLink="$W$42" lockText="1" noThreeD="1"/>
</file>

<file path=xl/ctrlProps/ctrlProp35.xml><?xml version="1.0" encoding="utf-8"?>
<formControlPr xmlns="http://schemas.microsoft.com/office/spreadsheetml/2009/9/main" objectType="CheckBox" fmlaLink="$W$46" lockText="1" noThreeD="1"/>
</file>

<file path=xl/ctrlProps/ctrlProp36.xml><?xml version="1.0" encoding="utf-8"?>
<formControlPr xmlns="http://schemas.microsoft.com/office/spreadsheetml/2009/9/main" objectType="CheckBox" fmlaLink="$W$44" lockText="1" noThreeD="1"/>
</file>

<file path=xl/ctrlProps/ctrlProp37.xml><?xml version="1.0" encoding="utf-8"?>
<formControlPr xmlns="http://schemas.microsoft.com/office/spreadsheetml/2009/9/main" objectType="CheckBox" fmlaLink="$W$43" lockText="1" noThreeD="1"/>
</file>

<file path=xl/ctrlProps/ctrlProp38.xml><?xml version="1.0" encoding="utf-8"?>
<formControlPr xmlns="http://schemas.microsoft.com/office/spreadsheetml/2009/9/main" objectType="CheckBox" fmlaLink="$W$47" lockText="1" noThreeD="1"/>
</file>

<file path=xl/ctrlProps/ctrlProp4.xml><?xml version="1.0" encoding="utf-8"?>
<formControlPr xmlns="http://schemas.microsoft.com/office/spreadsheetml/2009/9/main" objectType="CheckBox" fmlaLink="$S$29" lockText="1" noThreeD="1"/>
</file>

<file path=xl/ctrlProps/ctrlProp5.xml><?xml version="1.0" encoding="utf-8"?>
<formControlPr xmlns="http://schemas.microsoft.com/office/spreadsheetml/2009/9/main" objectType="CheckBox" fmlaLink="$R$30" lockText="1" noThreeD="1"/>
</file>

<file path=xl/ctrlProps/ctrlProp6.xml><?xml version="1.0" encoding="utf-8"?>
<formControlPr xmlns="http://schemas.microsoft.com/office/spreadsheetml/2009/9/main" objectType="CheckBox" fmlaLink="$T$29" lockText="1" noThreeD="1"/>
</file>

<file path=xl/ctrlProps/ctrlProp7.xml><?xml version="1.0" encoding="utf-8"?>
<formControlPr xmlns="http://schemas.microsoft.com/office/spreadsheetml/2009/9/main" objectType="CheckBox" fmlaLink="$S$30" lockText="1" noThreeD="1"/>
</file>

<file path=xl/ctrlProps/ctrlProp8.xml><?xml version="1.0" encoding="utf-8"?>
<formControlPr xmlns="http://schemas.microsoft.com/office/spreadsheetml/2009/9/main" objectType="CheckBox" fmlaLink="$T$30" lockText="1" noThreeD="1"/>
</file>

<file path=xl/ctrlProps/ctrlProp9.xml><?xml version="1.0" encoding="utf-8"?>
<formControlPr xmlns="http://schemas.microsoft.com/office/spreadsheetml/2009/9/main" objectType="CheckBox" fmlaLink="$R$3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781050</xdr:colOff>
          <xdr:row>56</xdr:row>
          <xdr:rowOff>228600</xdr:rowOff>
        </xdr:from>
        <xdr:to>
          <xdr:col>0</xdr:col>
          <xdr:colOff>1085850</xdr:colOff>
          <xdr:row>57</xdr:row>
          <xdr:rowOff>228600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57</xdr:row>
          <xdr:rowOff>200025</xdr:rowOff>
        </xdr:from>
        <xdr:to>
          <xdr:col>0</xdr:col>
          <xdr:colOff>1085850</xdr:colOff>
          <xdr:row>58</xdr:row>
          <xdr:rowOff>200025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56</xdr:row>
          <xdr:rowOff>9525</xdr:rowOff>
        </xdr:from>
        <xdr:to>
          <xdr:col>0</xdr:col>
          <xdr:colOff>1085850</xdr:colOff>
          <xdr:row>57</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28</xdr:row>
          <xdr:rowOff>0</xdr:rowOff>
        </xdr:from>
        <xdr:to>
          <xdr:col>4</xdr:col>
          <xdr:colOff>438150</xdr:colOff>
          <xdr:row>28</xdr:row>
          <xdr:rowOff>180975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28</xdr:row>
          <xdr:rowOff>0</xdr:rowOff>
        </xdr:from>
        <xdr:to>
          <xdr:col>7</xdr:col>
          <xdr:colOff>419100</xdr:colOff>
          <xdr:row>28</xdr:row>
          <xdr:rowOff>180975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29</xdr:row>
          <xdr:rowOff>0</xdr:rowOff>
        </xdr:from>
        <xdr:to>
          <xdr:col>4</xdr:col>
          <xdr:colOff>438150</xdr:colOff>
          <xdr:row>29</xdr:row>
          <xdr:rowOff>180975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28</xdr:row>
          <xdr:rowOff>0</xdr:rowOff>
        </xdr:from>
        <xdr:to>
          <xdr:col>10</xdr:col>
          <xdr:colOff>428625</xdr:colOff>
          <xdr:row>28</xdr:row>
          <xdr:rowOff>180975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29</xdr:row>
          <xdr:rowOff>0</xdr:rowOff>
        </xdr:from>
        <xdr:to>
          <xdr:col>7</xdr:col>
          <xdr:colOff>419100</xdr:colOff>
          <xdr:row>29</xdr:row>
          <xdr:rowOff>180975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29</xdr:row>
          <xdr:rowOff>0</xdr:rowOff>
        </xdr:from>
        <xdr:to>
          <xdr:col>10</xdr:col>
          <xdr:colOff>428625</xdr:colOff>
          <xdr:row>29</xdr:row>
          <xdr:rowOff>180975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28575</xdr:rowOff>
        </xdr:from>
        <xdr:to>
          <xdr:col>4</xdr:col>
          <xdr:colOff>428625</xdr:colOff>
          <xdr:row>37</xdr:row>
          <xdr:rowOff>209550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37</xdr:row>
          <xdr:rowOff>28575</xdr:rowOff>
        </xdr:from>
        <xdr:to>
          <xdr:col>6</xdr:col>
          <xdr:colOff>438150</xdr:colOff>
          <xdr:row>37</xdr:row>
          <xdr:rowOff>209550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37</xdr:row>
          <xdr:rowOff>28575</xdr:rowOff>
        </xdr:from>
        <xdr:to>
          <xdr:col>8</xdr:col>
          <xdr:colOff>428625</xdr:colOff>
          <xdr:row>37</xdr:row>
          <xdr:rowOff>209550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37</xdr:row>
          <xdr:rowOff>28575</xdr:rowOff>
        </xdr:from>
        <xdr:to>
          <xdr:col>10</xdr:col>
          <xdr:colOff>428625</xdr:colOff>
          <xdr:row>37</xdr:row>
          <xdr:rowOff>209550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66675</xdr:rowOff>
        </xdr:from>
        <xdr:to>
          <xdr:col>4</xdr:col>
          <xdr:colOff>428625</xdr:colOff>
          <xdr:row>39</xdr:row>
          <xdr:rowOff>247650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4</xdr:col>
          <xdr:colOff>428625</xdr:colOff>
          <xdr:row>41</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39</xdr:row>
          <xdr:rowOff>57150</xdr:rowOff>
        </xdr:from>
        <xdr:to>
          <xdr:col>8</xdr:col>
          <xdr:colOff>428625</xdr:colOff>
          <xdr:row>39</xdr:row>
          <xdr:rowOff>238125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40</xdr:row>
          <xdr:rowOff>0</xdr:rowOff>
        </xdr:from>
        <xdr:to>
          <xdr:col>8</xdr:col>
          <xdr:colOff>428625</xdr:colOff>
          <xdr:row>41</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198784</xdr:colOff>
      <xdr:row>56</xdr:row>
      <xdr:rowOff>149086</xdr:rowOff>
    </xdr:from>
    <xdr:ext cx="466794"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8784" y="14610521"/>
          <a:ext cx="466794"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必須</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41</xdr:row>
          <xdr:rowOff>0</xdr:rowOff>
        </xdr:from>
        <xdr:to>
          <xdr:col>3</xdr:col>
          <xdr:colOff>19050</xdr:colOff>
          <xdr:row>42</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0</xdr:rowOff>
        </xdr:from>
        <xdr:to>
          <xdr:col>3</xdr:col>
          <xdr:colOff>19050</xdr:colOff>
          <xdr:row>43</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228600</xdr:rowOff>
        </xdr:from>
        <xdr:to>
          <xdr:col>7</xdr:col>
          <xdr:colOff>9525</xdr:colOff>
          <xdr:row>42</xdr:row>
          <xdr:rowOff>9525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0</xdr:rowOff>
        </xdr:from>
        <xdr:to>
          <xdr:col>7</xdr:col>
          <xdr:colOff>19050</xdr:colOff>
          <xdr:row>43</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219075</xdr:rowOff>
        </xdr:from>
        <xdr:to>
          <xdr:col>15</xdr:col>
          <xdr:colOff>47625</xdr:colOff>
          <xdr:row>42</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219075</xdr:rowOff>
        </xdr:from>
        <xdr:to>
          <xdr:col>11</xdr:col>
          <xdr:colOff>28575</xdr:colOff>
          <xdr:row>42</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219075</xdr:rowOff>
        </xdr:from>
        <xdr:to>
          <xdr:col>11</xdr:col>
          <xdr:colOff>28575</xdr:colOff>
          <xdr:row>43</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0</xdr:rowOff>
        </xdr:from>
        <xdr:to>
          <xdr:col>3</xdr:col>
          <xdr:colOff>19050</xdr:colOff>
          <xdr:row>42</xdr:row>
          <xdr:rowOff>9525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0</xdr:rowOff>
        </xdr:from>
        <xdr:to>
          <xdr:col>3</xdr:col>
          <xdr:colOff>19050</xdr:colOff>
          <xdr:row>43</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228600</xdr:rowOff>
        </xdr:from>
        <xdr:to>
          <xdr:col>7</xdr:col>
          <xdr:colOff>9525</xdr:colOff>
          <xdr:row>42</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0</xdr:rowOff>
        </xdr:from>
        <xdr:to>
          <xdr:col>7</xdr:col>
          <xdr:colOff>19050</xdr:colOff>
          <xdr:row>43</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219075</xdr:rowOff>
        </xdr:from>
        <xdr:to>
          <xdr:col>15</xdr:col>
          <xdr:colOff>47625</xdr:colOff>
          <xdr:row>42</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219075</xdr:rowOff>
        </xdr:from>
        <xdr:to>
          <xdr:col>11</xdr:col>
          <xdr:colOff>28575</xdr:colOff>
          <xdr:row>42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219075</xdr:rowOff>
        </xdr:from>
        <xdr:to>
          <xdr:col>11</xdr:col>
          <xdr:colOff>28575</xdr:colOff>
          <xdr:row>43</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0</xdr:rowOff>
        </xdr:from>
        <xdr:to>
          <xdr:col>3</xdr:col>
          <xdr:colOff>19050</xdr:colOff>
          <xdr:row>42</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0</xdr:rowOff>
        </xdr:from>
        <xdr:to>
          <xdr:col>3</xdr:col>
          <xdr:colOff>19050</xdr:colOff>
          <xdr:row>43</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228600</xdr:rowOff>
        </xdr:from>
        <xdr:to>
          <xdr:col>7</xdr:col>
          <xdr:colOff>9525</xdr:colOff>
          <xdr:row>42</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0</xdr:rowOff>
        </xdr:from>
        <xdr:to>
          <xdr:col>7</xdr:col>
          <xdr:colOff>19050</xdr:colOff>
          <xdr:row>43</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219075</xdr:rowOff>
        </xdr:from>
        <xdr:to>
          <xdr:col>15</xdr:col>
          <xdr:colOff>47625</xdr:colOff>
          <xdr:row>42</xdr:row>
          <xdr:rowOff>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219075</xdr:rowOff>
        </xdr:from>
        <xdr:to>
          <xdr:col>11</xdr:col>
          <xdr:colOff>28575</xdr:colOff>
          <xdr:row>42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219075</xdr:rowOff>
        </xdr:from>
        <xdr:to>
          <xdr:col>11</xdr:col>
          <xdr:colOff>28575</xdr:colOff>
          <xdr:row>43</xdr:row>
          <xdr:rowOff>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https://www.osaka.cci.or.jp/privacy_policy/index2.html" TargetMode="External"/><Relationship Id="rId21" Type="http://schemas.openxmlformats.org/officeDocument/2006/relationships/ctrlProp" Target="../ctrlProps/ctrlProp13.xml"/><Relationship Id="rId7" Type="http://schemas.openxmlformats.org/officeDocument/2006/relationships/drawing" Target="../drawings/drawing1.xm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2" Type="http://schemas.openxmlformats.org/officeDocument/2006/relationships/hyperlink" Target="http://www.osaka.cci.or.jp/privacy_policy/index.html" TargetMode="External"/><Relationship Id="rId16" Type="http://schemas.openxmlformats.org/officeDocument/2006/relationships/ctrlProp" Target="../ctrlProps/ctrlProp8.xml"/><Relationship Id="rId20" Type="http://schemas.openxmlformats.org/officeDocument/2006/relationships/ctrlProp" Target="../ctrlProps/ctrlProp12.xml"/><Relationship Id="rId1" Type="http://schemas.openxmlformats.org/officeDocument/2006/relationships/hyperlink" Target="https://www.osaka.cci.or.jp/mdf/upload/news/file00000559.pdf"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24" Type="http://schemas.openxmlformats.org/officeDocument/2006/relationships/ctrlProp" Target="../ctrlProps/ctrlProp16.xml"/><Relationship Id="rId5" Type="http://schemas.openxmlformats.org/officeDocument/2006/relationships/hyperlink" Target="https://www.osaka.cci.or.jp/mdf/upload/news/file00000559.pdf" TargetMode="External"/><Relationship Id="rId15" Type="http://schemas.openxmlformats.org/officeDocument/2006/relationships/ctrlProp" Target="../ctrlProps/ctrlProp7.xml"/><Relationship Id="rId23" Type="http://schemas.openxmlformats.org/officeDocument/2006/relationships/ctrlProp" Target="../ctrlProps/ctrlProp15.xml"/><Relationship Id="rId10" Type="http://schemas.openxmlformats.org/officeDocument/2006/relationships/ctrlProp" Target="../ctrlProps/ctrlProp2.xml"/><Relationship Id="rId19" Type="http://schemas.openxmlformats.org/officeDocument/2006/relationships/ctrlProp" Target="../ctrlProps/ctrlProp11.xml"/><Relationship Id="rId4" Type="http://schemas.openxmlformats.org/officeDocument/2006/relationships/hyperlink" Target="https://nyukai.osaka.cci.or.jp/" TargetMode="Externa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U221"/>
  <sheetViews>
    <sheetView showGridLines="0" tabSelected="1" zoomScaleNormal="100" zoomScaleSheetLayoutView="100" workbookViewId="0">
      <pane xSplit="12" ySplit="2" topLeftCell="M3" activePane="bottomRight" state="frozen"/>
      <selection pane="topRight" activeCell="K1" sqref="K1"/>
      <selection pane="bottomLeft" activeCell="A3" sqref="A3"/>
      <selection pane="bottomRight" activeCell="V3" sqref="V3"/>
    </sheetView>
  </sheetViews>
  <sheetFormatPr defaultColWidth="9" defaultRowHeight="15.75"/>
  <cols>
    <col min="1" max="1" width="14.625" style="104" customWidth="1"/>
    <col min="2" max="2" width="8" style="104" customWidth="1"/>
    <col min="3" max="3" width="5.25" style="104" customWidth="1"/>
    <col min="4" max="4" width="2.125" style="104" customWidth="1"/>
    <col min="5" max="6" width="8.625" style="104" customWidth="1"/>
    <col min="7" max="7" width="9.75" style="104" customWidth="1"/>
    <col min="8" max="12" width="8.625" style="104" customWidth="1"/>
    <col min="13" max="13" width="10.125" style="102" customWidth="1"/>
    <col min="14" max="16" width="9.75" style="103" hidden="1" customWidth="1"/>
    <col min="17" max="17" width="12.625" style="103" hidden="1" customWidth="1"/>
    <col min="18" max="21" width="8.625" style="104" hidden="1" customWidth="1"/>
    <col min="22" max="23" width="8.625" style="104" customWidth="1"/>
    <col min="24" max="16384" width="9" style="104"/>
  </cols>
  <sheetData>
    <row r="1" spans="1:15" ht="15" customHeight="1">
      <c r="A1" s="197" t="str">
        <f>IF(OR(N57=FALSE,N58=FALSE,N59=FALSE),"★ページ最下部のチェックをお願いいたします","")</f>
        <v>★ページ最下部のチェックをお願いいたします</v>
      </c>
      <c r="B1" s="197"/>
      <c r="C1" s="197"/>
      <c r="D1" s="197"/>
      <c r="E1" s="197"/>
      <c r="F1" s="197"/>
      <c r="G1" s="197"/>
      <c r="H1" s="197"/>
      <c r="I1" s="197"/>
      <c r="J1" s="197"/>
      <c r="K1" s="197"/>
      <c r="L1" s="197"/>
    </row>
    <row r="2" spans="1:15" ht="15" customHeight="1">
      <c r="A2" s="197" t="s">
        <v>552</v>
      </c>
      <c r="B2" s="197"/>
      <c r="C2" s="197"/>
      <c r="D2" s="197"/>
      <c r="E2" s="197"/>
      <c r="F2" s="197"/>
      <c r="G2" s="197"/>
      <c r="H2" s="197"/>
      <c r="I2" s="197"/>
      <c r="J2" s="197"/>
      <c r="K2" s="197"/>
      <c r="L2" s="197"/>
    </row>
    <row r="3" spans="1:15" ht="14.25" customHeight="1">
      <c r="A3" s="207" t="s">
        <v>564</v>
      </c>
      <c r="B3" s="207"/>
      <c r="C3" s="207"/>
      <c r="D3" s="207"/>
      <c r="E3" s="207"/>
      <c r="F3" s="207"/>
      <c r="G3" s="207"/>
      <c r="H3" s="207"/>
      <c r="I3" s="207"/>
      <c r="J3" s="207"/>
      <c r="K3" s="207"/>
      <c r="L3" s="207"/>
      <c r="M3" s="105"/>
    </row>
    <row r="4" spans="1:15" ht="14.25" customHeight="1">
      <c r="A4" s="207"/>
      <c r="B4" s="207"/>
      <c r="C4" s="207"/>
      <c r="D4" s="207"/>
      <c r="E4" s="207"/>
      <c r="F4" s="207"/>
      <c r="G4" s="207"/>
      <c r="H4" s="207"/>
      <c r="I4" s="207"/>
      <c r="J4" s="207"/>
      <c r="K4" s="207"/>
      <c r="L4" s="207"/>
      <c r="M4" s="105"/>
    </row>
    <row r="5" spans="1:15" ht="14.25" customHeight="1">
      <c r="A5" s="106"/>
      <c r="B5" s="106"/>
      <c r="C5" s="106"/>
      <c r="D5" s="106"/>
      <c r="E5" s="106"/>
      <c r="F5" s="106"/>
      <c r="G5" s="106"/>
      <c r="H5" s="106"/>
      <c r="I5" s="106"/>
      <c r="J5" s="106"/>
      <c r="K5" s="106"/>
      <c r="L5" s="106"/>
    </row>
    <row r="6" spans="1:15" ht="14.25" customHeight="1">
      <c r="A6" s="107" t="s">
        <v>461</v>
      </c>
      <c r="B6" s="107"/>
      <c r="C6" s="107"/>
      <c r="D6" s="107"/>
      <c r="E6" s="107"/>
      <c r="F6" s="107"/>
      <c r="G6" s="107"/>
      <c r="H6" s="107"/>
      <c r="I6" s="107"/>
      <c r="J6" s="107"/>
      <c r="K6" s="107"/>
      <c r="L6" s="107"/>
    </row>
    <row r="7" spans="1:15" ht="14.25" customHeight="1">
      <c r="A7" s="108" t="s">
        <v>545</v>
      </c>
      <c r="B7" s="108"/>
      <c r="C7" s="108"/>
      <c r="D7" s="108"/>
      <c r="E7" s="107"/>
      <c r="F7" s="107"/>
      <c r="G7" s="107"/>
      <c r="H7" s="107"/>
      <c r="I7" s="107"/>
      <c r="J7" s="107"/>
      <c r="K7" s="107"/>
      <c r="L7" s="107"/>
    </row>
    <row r="8" spans="1:15" ht="14.25" customHeight="1">
      <c r="A8" s="107" t="s">
        <v>546</v>
      </c>
      <c r="B8" s="107"/>
      <c r="C8" s="107"/>
      <c r="D8" s="107"/>
      <c r="E8" s="107"/>
      <c r="F8" s="107"/>
      <c r="G8" s="107"/>
      <c r="H8" s="107"/>
      <c r="I8" s="107"/>
      <c r="J8" s="107"/>
      <c r="K8" s="107"/>
      <c r="L8" s="107"/>
    </row>
    <row r="9" spans="1:15" ht="14.25" customHeight="1">
      <c r="A9" s="107" t="s">
        <v>555</v>
      </c>
      <c r="B9" s="107"/>
      <c r="C9" s="107"/>
      <c r="D9" s="107"/>
      <c r="E9" s="107"/>
      <c r="F9" s="107"/>
      <c r="G9" s="107"/>
      <c r="H9" s="107"/>
      <c r="I9" s="107"/>
      <c r="J9" s="107"/>
      <c r="K9" s="107"/>
      <c r="L9" s="107"/>
    </row>
    <row r="10" spans="1:15" ht="14.25" customHeight="1">
      <c r="A10" s="107" t="s">
        <v>103</v>
      </c>
      <c r="B10" s="107"/>
      <c r="C10" s="107"/>
      <c r="D10" s="107"/>
      <c r="E10" s="107"/>
      <c r="F10" s="107"/>
      <c r="G10" s="107"/>
      <c r="H10" s="107"/>
      <c r="I10" s="107"/>
      <c r="J10" s="107"/>
      <c r="K10" s="107"/>
      <c r="L10" s="107"/>
    </row>
    <row r="11" spans="1:15" ht="14.25" customHeight="1">
      <c r="A11" s="109" t="s">
        <v>458</v>
      </c>
      <c r="B11" s="109"/>
      <c r="C11" s="109"/>
      <c r="D11" s="109"/>
      <c r="E11" s="109"/>
      <c r="F11" s="109"/>
      <c r="G11" s="109"/>
      <c r="H11" s="109"/>
      <c r="I11" s="109"/>
      <c r="J11" s="109"/>
      <c r="K11" s="109"/>
      <c r="L11" s="107"/>
    </row>
    <row r="12" spans="1:15" ht="14.25" customHeight="1">
      <c r="A12" s="107" t="s">
        <v>457</v>
      </c>
      <c r="B12" s="107"/>
      <c r="C12" s="107"/>
      <c r="D12" s="107"/>
      <c r="E12" s="107"/>
      <c r="F12" s="107"/>
      <c r="G12" s="107"/>
      <c r="H12" s="107"/>
      <c r="I12" s="107"/>
      <c r="J12" s="107"/>
      <c r="K12" s="107"/>
      <c r="L12" s="107"/>
    </row>
    <row r="13" spans="1:15" ht="14.25" customHeight="1"/>
    <row r="14" spans="1:15" ht="20.100000000000001" customHeight="1">
      <c r="A14" s="110" t="s">
        <v>541</v>
      </c>
      <c r="B14" s="110"/>
      <c r="C14" s="111"/>
      <c r="D14" s="110"/>
      <c r="E14" s="110"/>
      <c r="F14" s="110"/>
      <c r="G14" s="110"/>
      <c r="H14" s="110"/>
      <c r="I14" s="110"/>
      <c r="J14" s="110"/>
      <c r="K14" s="110"/>
      <c r="L14" s="110"/>
    </row>
    <row r="15" spans="1:15" ht="6" customHeight="1">
      <c r="A15" s="112"/>
      <c r="B15" s="112"/>
      <c r="C15" s="113"/>
      <c r="D15" s="112"/>
      <c r="E15" s="112"/>
      <c r="F15" s="112"/>
      <c r="G15" s="112"/>
      <c r="H15" s="112"/>
      <c r="I15" s="112"/>
      <c r="J15" s="112"/>
      <c r="K15" s="112"/>
      <c r="L15" s="112"/>
    </row>
    <row r="16" spans="1:15" ht="20.100000000000001" customHeight="1">
      <c r="A16" s="114" t="s">
        <v>462</v>
      </c>
      <c r="B16" s="114"/>
      <c r="C16" s="115"/>
      <c r="D16" s="115"/>
      <c r="E16" s="230">
        <v>2025</v>
      </c>
      <c r="F16" s="231"/>
      <c r="G16" s="116" t="s">
        <v>6</v>
      </c>
      <c r="H16" s="117"/>
      <c r="I16" s="116" t="s">
        <v>7</v>
      </c>
      <c r="J16" s="117"/>
      <c r="K16" s="116" t="s">
        <v>8</v>
      </c>
      <c r="L16" s="118"/>
      <c r="N16" s="119"/>
      <c r="O16" s="119"/>
    </row>
    <row r="17" spans="1:20" ht="20.100000000000001" customHeight="1">
      <c r="A17" s="120" t="s">
        <v>515</v>
      </c>
      <c r="B17" s="120"/>
      <c r="C17" s="121" t="s">
        <v>516</v>
      </c>
      <c r="D17" s="122"/>
      <c r="E17" s="234"/>
      <c r="F17" s="235"/>
      <c r="G17" s="235"/>
      <c r="H17" s="235"/>
      <c r="I17" s="235"/>
      <c r="J17" s="235"/>
      <c r="K17" s="235"/>
      <c r="L17" s="236"/>
      <c r="N17" s="119" t="b">
        <f>IF(E17="",FALSE,TRUE)</f>
        <v>0</v>
      </c>
      <c r="O17" s="119" t="b">
        <v>1</v>
      </c>
    </row>
    <row r="18" spans="1:20" ht="20.100000000000001" customHeight="1">
      <c r="A18" s="123" t="s">
        <v>514</v>
      </c>
      <c r="B18" s="123"/>
      <c r="C18" s="121" t="s">
        <v>516</v>
      </c>
      <c r="D18" s="122"/>
      <c r="E18" s="192"/>
      <c r="F18" s="193"/>
      <c r="G18" s="193"/>
      <c r="H18" s="193"/>
      <c r="I18" s="193"/>
      <c r="J18" s="193"/>
      <c r="K18" s="193"/>
      <c r="L18" s="194"/>
      <c r="N18" s="119" t="b">
        <f>IF(E18="",FALSE,TRUE)</f>
        <v>0</v>
      </c>
      <c r="O18" s="119" t="b">
        <v>1</v>
      </c>
    </row>
    <row r="19" spans="1:20" ht="20.100000000000001" customHeight="1">
      <c r="A19" s="120" t="s">
        <v>517</v>
      </c>
      <c r="B19" s="120"/>
      <c r="C19" s="121" t="s">
        <v>516</v>
      </c>
      <c r="D19" s="122"/>
      <c r="E19" s="192"/>
      <c r="F19" s="193"/>
      <c r="G19" s="193"/>
      <c r="H19" s="193"/>
      <c r="I19" s="193"/>
      <c r="J19" s="193"/>
      <c r="K19" s="193"/>
      <c r="L19" s="194"/>
      <c r="N19" s="119" t="b">
        <f>IF(E19="",FALSE,TRUE)</f>
        <v>0</v>
      </c>
      <c r="O19" s="119" t="b">
        <v>1</v>
      </c>
    </row>
    <row r="20" spans="1:20" ht="58.5" customHeight="1">
      <c r="A20" s="196" t="s">
        <v>547</v>
      </c>
      <c r="B20" s="206"/>
      <c r="C20" s="121" t="s">
        <v>516</v>
      </c>
      <c r="D20" s="122"/>
      <c r="E20" s="221"/>
      <c r="F20" s="222"/>
      <c r="G20" s="222"/>
      <c r="H20" s="222"/>
      <c r="I20" s="222"/>
      <c r="J20" s="222"/>
      <c r="K20" s="222"/>
      <c r="L20" s="223"/>
      <c r="N20" s="119" t="b">
        <f>IF(E20="",FALSE,TRUE)</f>
        <v>0</v>
      </c>
      <c r="O20" s="119" t="b">
        <v>1</v>
      </c>
      <c r="P20" s="124"/>
    </row>
    <row r="21" spans="1:20" ht="13.5" customHeight="1">
      <c r="A21" s="120"/>
      <c r="B21" s="120"/>
      <c r="C21" s="125"/>
      <c r="D21" s="122"/>
      <c r="E21" s="126"/>
      <c r="F21" s="126"/>
      <c r="G21" s="126"/>
      <c r="H21" s="126"/>
      <c r="I21" s="126"/>
      <c r="J21" s="126"/>
      <c r="K21" s="126"/>
      <c r="L21" s="127" t="s">
        <v>434</v>
      </c>
      <c r="N21" s="119" t="b">
        <v>1</v>
      </c>
      <c r="O21" s="119" t="b">
        <v>1</v>
      </c>
    </row>
    <row r="22" spans="1:20" ht="48" customHeight="1">
      <c r="A22" s="196" t="s">
        <v>548</v>
      </c>
      <c r="B22" s="196"/>
      <c r="C22" s="120"/>
      <c r="D22" s="120"/>
      <c r="E22" s="237"/>
      <c r="F22" s="238"/>
      <c r="G22" s="238"/>
      <c r="H22" s="238"/>
      <c r="I22" s="238"/>
      <c r="J22" s="238"/>
      <c r="K22" s="238"/>
      <c r="L22" s="239"/>
      <c r="N22" s="128" t="b">
        <v>1</v>
      </c>
      <c r="O22" s="128" t="b">
        <v>1</v>
      </c>
      <c r="P22" s="128"/>
      <c r="Q22" s="128" t="b">
        <f>IF(E22="",FALSE,TRUE)</f>
        <v>0</v>
      </c>
    </row>
    <row r="23" spans="1:20" ht="13.5" customHeight="1">
      <c r="A23" s="120"/>
      <c r="B23" s="120"/>
      <c r="C23" s="129"/>
      <c r="D23" s="122"/>
      <c r="E23" s="126"/>
      <c r="F23" s="126"/>
      <c r="G23" s="120"/>
      <c r="H23" s="120"/>
      <c r="I23" s="120"/>
      <c r="J23" s="120"/>
      <c r="K23" s="120"/>
      <c r="L23" s="130" t="s">
        <v>434</v>
      </c>
      <c r="N23" s="128" t="b">
        <v>1</v>
      </c>
      <c r="O23" s="128" t="b">
        <v>1</v>
      </c>
      <c r="P23" s="128"/>
      <c r="Q23" s="128"/>
    </row>
    <row r="24" spans="1:20" ht="20.100000000000001" customHeight="1">
      <c r="A24" s="120" t="s">
        <v>518</v>
      </c>
      <c r="B24" s="120"/>
      <c r="C24" s="121" t="s">
        <v>516</v>
      </c>
      <c r="D24" s="122"/>
      <c r="E24" s="224"/>
      <c r="F24" s="225"/>
      <c r="G24" s="131" t="s">
        <v>5</v>
      </c>
      <c r="H24" s="114"/>
      <c r="I24" s="114"/>
      <c r="J24" s="115"/>
      <c r="K24" s="115"/>
      <c r="L24" s="124"/>
      <c r="N24" s="128" t="b">
        <f>IF(E24="",FALSE,TRUE)</f>
        <v>0</v>
      </c>
      <c r="O24" s="128" t="b">
        <v>1</v>
      </c>
      <c r="P24" s="128"/>
      <c r="Q24" s="128"/>
    </row>
    <row r="25" spans="1:20" ht="20.100000000000001" customHeight="1">
      <c r="A25" s="120" t="s">
        <v>511</v>
      </c>
      <c r="B25" s="120"/>
      <c r="C25" s="121" t="s">
        <v>516</v>
      </c>
      <c r="D25" s="122"/>
      <c r="E25" s="224"/>
      <c r="F25" s="225"/>
      <c r="G25" s="124" t="s">
        <v>510</v>
      </c>
      <c r="H25" s="114"/>
      <c r="I25" s="114"/>
      <c r="J25" s="115"/>
      <c r="K25" s="115"/>
      <c r="L25" s="124"/>
      <c r="N25" s="128" t="b">
        <f>IF(E25="",FALSE,TRUE)</f>
        <v>0</v>
      </c>
      <c r="O25" s="128" t="b">
        <v>1</v>
      </c>
      <c r="P25" s="128"/>
      <c r="Q25" s="128"/>
    </row>
    <row r="26" spans="1:20" ht="20.100000000000001" customHeight="1">
      <c r="A26" s="120" t="s">
        <v>519</v>
      </c>
      <c r="B26" s="120"/>
      <c r="C26" s="121" t="s">
        <v>516</v>
      </c>
      <c r="D26" s="122"/>
      <c r="E26" s="232"/>
      <c r="F26" s="233"/>
      <c r="G26" s="132"/>
      <c r="H26" s="132"/>
      <c r="I26" s="132"/>
      <c r="J26" s="132"/>
      <c r="K26" s="132"/>
      <c r="L26" s="132"/>
      <c r="M26" s="104"/>
      <c r="N26" s="128" t="b">
        <f>IF(E26="",FALSE,TRUE)</f>
        <v>0</v>
      </c>
      <c r="O26" s="128" t="b">
        <v>1</v>
      </c>
      <c r="P26" s="128"/>
      <c r="Q26" s="128"/>
    </row>
    <row r="27" spans="1:20" ht="20.100000000000001" customHeight="1">
      <c r="A27" s="120" t="s">
        <v>520</v>
      </c>
      <c r="B27" s="120"/>
      <c r="C27" s="121" t="s">
        <v>516</v>
      </c>
      <c r="D27" s="122"/>
      <c r="E27" s="226"/>
      <c r="F27" s="227"/>
      <c r="G27" s="227"/>
      <c r="H27" s="227"/>
      <c r="I27" s="228"/>
      <c r="J27" s="133"/>
      <c r="K27" s="133"/>
      <c r="L27" s="133"/>
      <c r="N27" s="128" t="b">
        <f>IF(E27="",FALSE,TRUE)</f>
        <v>0</v>
      </c>
      <c r="O27" s="128" t="b">
        <v>1</v>
      </c>
      <c r="P27" s="128"/>
      <c r="Q27" s="128"/>
    </row>
    <row r="28" spans="1:20" ht="15.95" customHeight="1">
      <c r="A28" s="196" t="s">
        <v>532</v>
      </c>
      <c r="B28" s="196"/>
      <c r="C28" s="134"/>
      <c r="D28" s="134"/>
      <c r="E28" s="135" t="s">
        <v>484</v>
      </c>
      <c r="F28" s="135"/>
      <c r="G28" s="135"/>
      <c r="H28" s="135"/>
      <c r="I28" s="135"/>
      <c r="J28" s="135"/>
      <c r="K28" s="135"/>
      <c r="L28" s="135"/>
      <c r="N28" s="128" t="b">
        <v>1</v>
      </c>
      <c r="O28" s="128" t="b">
        <v>1</v>
      </c>
      <c r="P28" s="128"/>
      <c r="Q28" s="128"/>
    </row>
    <row r="29" spans="1:20" ht="15.95" customHeight="1">
      <c r="A29" s="196"/>
      <c r="B29" s="196"/>
      <c r="C29" s="134"/>
      <c r="D29" s="134"/>
      <c r="E29" s="136"/>
      <c r="F29" s="229" t="s">
        <v>104</v>
      </c>
      <c r="G29" s="229"/>
      <c r="H29" s="136"/>
      <c r="I29" s="229" t="s">
        <v>105</v>
      </c>
      <c r="J29" s="229"/>
      <c r="K29" s="136"/>
      <c r="L29" s="124" t="s">
        <v>58</v>
      </c>
      <c r="N29" s="128" t="b">
        <v>1</v>
      </c>
      <c r="O29" s="128" t="b">
        <v>1</v>
      </c>
      <c r="P29" s="128"/>
      <c r="Q29" s="128"/>
      <c r="R29" s="128" t="b">
        <v>0</v>
      </c>
      <c r="S29" s="119" t="b">
        <v>0</v>
      </c>
      <c r="T29" s="119" t="b">
        <v>0</v>
      </c>
    </row>
    <row r="30" spans="1:20" ht="15.95" customHeight="1">
      <c r="A30" s="196"/>
      <c r="B30" s="196"/>
      <c r="C30" s="134"/>
      <c r="D30" s="134"/>
      <c r="E30" s="136"/>
      <c r="F30" s="205" t="s">
        <v>57</v>
      </c>
      <c r="G30" s="205"/>
      <c r="H30" s="136"/>
      <c r="I30" s="229" t="s">
        <v>106</v>
      </c>
      <c r="J30" s="229"/>
      <c r="K30" s="136"/>
      <c r="L30" s="124" t="s">
        <v>59</v>
      </c>
      <c r="N30" s="128" t="b">
        <v>1</v>
      </c>
      <c r="O30" s="128" t="b">
        <v>1</v>
      </c>
      <c r="P30" s="128"/>
      <c r="Q30" s="128"/>
      <c r="R30" s="119" t="b">
        <v>0</v>
      </c>
      <c r="S30" s="119" t="b">
        <v>0</v>
      </c>
      <c r="T30" s="119" t="b">
        <v>0</v>
      </c>
    </row>
    <row r="31" spans="1:20" ht="20.100000000000001" customHeight="1">
      <c r="A31" s="120" t="s">
        <v>521</v>
      </c>
      <c r="B31" s="120"/>
      <c r="C31" s="121" t="s">
        <v>516</v>
      </c>
      <c r="D31" s="122"/>
      <c r="E31" s="200"/>
      <c r="F31" s="201"/>
      <c r="G31" s="201"/>
      <c r="H31" s="201"/>
      <c r="I31" s="202"/>
      <c r="J31" s="198" t="s">
        <v>534</v>
      </c>
      <c r="K31" s="199"/>
      <c r="L31" s="137"/>
      <c r="N31" s="128" t="b">
        <f>IF(E31="",FALSE,TRUE)</f>
        <v>0</v>
      </c>
      <c r="O31" s="128" t="b">
        <v>1</v>
      </c>
      <c r="P31" s="128"/>
      <c r="Q31" s="128"/>
    </row>
    <row r="32" spans="1:20" ht="33" customHeight="1">
      <c r="A32" s="196" t="s">
        <v>549</v>
      </c>
      <c r="B32" s="206"/>
      <c r="C32" s="121" t="s">
        <v>516</v>
      </c>
      <c r="D32" s="122"/>
      <c r="E32" s="213"/>
      <c r="F32" s="214"/>
      <c r="G32" s="215"/>
      <c r="H32" s="138"/>
      <c r="I32" s="139"/>
      <c r="J32" s="140"/>
      <c r="K32" s="120"/>
      <c r="L32" s="120"/>
      <c r="M32" s="141"/>
      <c r="N32" s="128" t="b">
        <f>IF(E32="",FALSE,TRUE)</f>
        <v>0</v>
      </c>
      <c r="O32" s="128" t="b">
        <v>1</v>
      </c>
      <c r="P32" s="128"/>
      <c r="Q32" s="128"/>
    </row>
    <row r="33" spans="1:21" ht="21.75" customHeight="1">
      <c r="A33" s="196" t="s">
        <v>554</v>
      </c>
      <c r="B33" s="196"/>
      <c r="C33" s="134"/>
      <c r="D33" s="134"/>
      <c r="E33" s="192"/>
      <c r="F33" s="193"/>
      <c r="G33" s="194"/>
      <c r="H33" s="138"/>
      <c r="I33" s="139"/>
      <c r="J33" s="140"/>
      <c r="K33" s="120"/>
      <c r="L33" s="120"/>
      <c r="M33" s="142"/>
      <c r="N33" s="143" t="b">
        <v>1</v>
      </c>
      <c r="O33" s="128" t="b">
        <v>1</v>
      </c>
      <c r="Q33" s="128" t="b">
        <f>IF(E33="",FALSE,TRUE)</f>
        <v>0</v>
      </c>
    </row>
    <row r="34" spans="1:21" ht="26.25" customHeight="1">
      <c r="A34" s="196"/>
      <c r="B34" s="196"/>
      <c r="D34" s="122"/>
      <c r="E34" s="144"/>
      <c r="F34" s="144"/>
      <c r="G34" s="137"/>
      <c r="H34" s="137"/>
      <c r="I34" s="137"/>
      <c r="J34" s="137"/>
      <c r="K34" s="137"/>
      <c r="L34" s="137"/>
      <c r="M34" s="142"/>
      <c r="N34" s="143" t="b">
        <v>1</v>
      </c>
      <c r="O34" s="128" t="b">
        <v>1</v>
      </c>
      <c r="P34" s="128"/>
      <c r="Q34" s="128"/>
    </row>
    <row r="35" spans="1:21" ht="36.75" customHeight="1">
      <c r="A35" s="196" t="s">
        <v>551</v>
      </c>
      <c r="B35" s="196"/>
      <c r="C35" s="122" t="str">
        <f>IF(P35="必須","必須","")</f>
        <v>必須</v>
      </c>
      <c r="D35" s="145"/>
      <c r="E35" s="216"/>
      <c r="F35" s="217"/>
      <c r="G35" s="217"/>
      <c r="H35" s="217"/>
      <c r="I35" s="218"/>
      <c r="J35" s="219" t="s">
        <v>465</v>
      </c>
      <c r="K35" s="220"/>
      <c r="L35" s="220"/>
      <c r="M35" s="142"/>
      <c r="N35" s="128" t="b">
        <f>IF(E35="",FALSE,TRUE)</f>
        <v>0</v>
      </c>
      <c r="O35" s="128" t="b">
        <v>1</v>
      </c>
      <c r="P35" s="128" t="str">
        <f>IF(E32&lt;&gt;"大阪商工会議所会員","必須","")</f>
        <v>必須</v>
      </c>
      <c r="Q35" s="128"/>
    </row>
    <row r="36" spans="1:21" ht="15.75" customHeight="1">
      <c r="A36" s="134"/>
      <c r="B36" s="134"/>
      <c r="C36" s="145"/>
      <c r="D36" s="145"/>
      <c r="E36" s="212" t="s">
        <v>556</v>
      </c>
      <c r="F36" s="212"/>
      <c r="G36" s="212"/>
      <c r="H36" s="212"/>
      <c r="I36" s="212"/>
      <c r="J36" s="212"/>
      <c r="K36" s="212"/>
      <c r="L36" s="212"/>
      <c r="M36" s="142"/>
      <c r="N36" s="143" t="b">
        <v>1</v>
      </c>
      <c r="O36" s="128" t="b">
        <v>1</v>
      </c>
      <c r="P36" s="128"/>
      <c r="Q36" s="128"/>
    </row>
    <row r="37" spans="1:21" ht="18.75" customHeight="1">
      <c r="A37" s="196" t="s">
        <v>533</v>
      </c>
      <c r="B37" s="196"/>
      <c r="C37" s="134"/>
      <c r="D37" s="134"/>
      <c r="E37" s="135" t="s">
        <v>484</v>
      </c>
      <c r="F37" s="135"/>
      <c r="G37" s="135"/>
      <c r="H37" s="135"/>
      <c r="I37" s="135"/>
      <c r="J37" s="135"/>
      <c r="K37" s="135"/>
      <c r="L37" s="135"/>
      <c r="N37" s="128" t="b">
        <v>1</v>
      </c>
      <c r="O37" s="128" t="b">
        <v>1</v>
      </c>
      <c r="P37" s="128"/>
      <c r="Q37" s="128"/>
    </row>
    <row r="38" spans="1:21" ht="18" customHeight="1">
      <c r="A38" s="196"/>
      <c r="B38" s="196"/>
      <c r="C38" s="134"/>
      <c r="D38" s="134"/>
      <c r="E38" s="136"/>
      <c r="F38" s="146" t="s">
        <v>436</v>
      </c>
      <c r="G38" s="136"/>
      <c r="H38" s="146" t="s">
        <v>437</v>
      </c>
      <c r="I38" s="136"/>
      <c r="J38" s="146" t="s">
        <v>438</v>
      </c>
      <c r="K38" s="136"/>
      <c r="L38" s="147" t="s">
        <v>439</v>
      </c>
      <c r="N38" s="128" t="b">
        <v>1</v>
      </c>
      <c r="O38" s="128" t="b">
        <v>1</v>
      </c>
      <c r="P38" s="128"/>
      <c r="Q38" s="128"/>
      <c r="R38" s="148" t="b">
        <v>0</v>
      </c>
      <c r="S38" s="148" t="b">
        <v>0</v>
      </c>
      <c r="T38" s="148" t="b">
        <v>0</v>
      </c>
      <c r="U38" s="148" t="b">
        <v>0</v>
      </c>
    </row>
    <row r="39" spans="1:21" ht="8.25" customHeight="1">
      <c r="A39" s="134"/>
      <c r="B39" s="134"/>
      <c r="C39" s="134"/>
      <c r="D39" s="134"/>
      <c r="E39" s="149"/>
      <c r="F39" s="150"/>
      <c r="G39" s="149"/>
      <c r="H39" s="150"/>
      <c r="I39" s="149"/>
      <c r="J39" s="150"/>
      <c r="K39" s="149"/>
      <c r="L39" s="147"/>
      <c r="N39" s="151" t="b">
        <v>1</v>
      </c>
      <c r="O39" s="151" t="b">
        <v>1</v>
      </c>
      <c r="P39" s="151"/>
      <c r="Q39" s="151"/>
    </row>
    <row r="40" spans="1:21" ht="27" customHeight="1">
      <c r="A40" s="241" t="s">
        <v>525</v>
      </c>
      <c r="B40" s="241"/>
      <c r="C40" s="121" t="s">
        <v>516</v>
      </c>
      <c r="D40" s="122"/>
      <c r="E40" s="152"/>
      <c r="F40" s="245" t="s">
        <v>557</v>
      </c>
      <c r="G40" s="245"/>
      <c r="H40" s="153"/>
      <c r="I40" s="152"/>
      <c r="J40" s="245" t="s">
        <v>460</v>
      </c>
      <c r="K40" s="245"/>
      <c r="L40" s="154"/>
      <c r="N40" s="128" t="b">
        <v>1</v>
      </c>
      <c r="O40" s="128" t="b">
        <v>1</v>
      </c>
      <c r="P40" s="151"/>
      <c r="Q40" s="128"/>
      <c r="R40" s="148" t="b">
        <v>1</v>
      </c>
      <c r="S40" s="148" t="b">
        <v>1</v>
      </c>
    </row>
    <row r="41" spans="1:21" ht="14.25" customHeight="1">
      <c r="A41" s="241"/>
      <c r="B41" s="241"/>
      <c r="C41" s="155"/>
      <c r="D41" s="155"/>
      <c r="E41" s="152"/>
      <c r="F41" s="208" t="s">
        <v>455</v>
      </c>
      <c r="G41" s="208"/>
      <c r="H41" s="153"/>
      <c r="I41" s="152"/>
      <c r="J41" s="246" t="s">
        <v>495</v>
      </c>
      <c r="K41" s="246"/>
      <c r="L41" s="156"/>
      <c r="M41" s="157"/>
      <c r="N41" s="128" t="b">
        <v>1</v>
      </c>
      <c r="O41" s="128" t="b">
        <v>1</v>
      </c>
      <c r="P41" s="158"/>
      <c r="Q41" s="128"/>
      <c r="R41" s="159" t="b">
        <v>1</v>
      </c>
      <c r="S41" s="159" t="b">
        <v>1</v>
      </c>
      <c r="T41" s="160"/>
    </row>
    <row r="42" spans="1:21" ht="9.75" customHeight="1">
      <c r="A42" s="155"/>
      <c r="B42" s="155"/>
      <c r="C42" s="155"/>
      <c r="D42" s="155"/>
      <c r="E42" s="161"/>
      <c r="F42" s="162"/>
      <c r="G42" s="162"/>
      <c r="H42" s="162"/>
      <c r="I42" s="161"/>
      <c r="J42" s="163"/>
      <c r="K42" s="163"/>
      <c r="L42" s="156"/>
      <c r="M42" s="157"/>
      <c r="N42" s="164" t="b">
        <v>1</v>
      </c>
      <c r="O42" s="164" t="b">
        <v>1</v>
      </c>
      <c r="P42" s="158"/>
      <c r="Q42" s="158"/>
      <c r="R42" s="160"/>
      <c r="S42" s="160"/>
      <c r="T42" s="160"/>
    </row>
    <row r="43" spans="1:21" ht="20.100000000000001" customHeight="1">
      <c r="A43" s="110" t="s">
        <v>459</v>
      </c>
      <c r="B43" s="110"/>
      <c r="C43" s="111"/>
      <c r="D43" s="111"/>
      <c r="E43" s="110"/>
      <c r="F43" s="110"/>
      <c r="G43" s="110"/>
      <c r="H43" s="110"/>
      <c r="I43" s="110"/>
      <c r="J43" s="110"/>
      <c r="K43" s="110"/>
      <c r="L43" s="110"/>
      <c r="N43" s="128" t="b">
        <v>1</v>
      </c>
      <c r="O43" s="128" t="b">
        <v>1</v>
      </c>
      <c r="P43" s="128"/>
      <c r="Q43" s="128"/>
    </row>
    <row r="44" spans="1:21" ht="6" customHeight="1">
      <c r="A44" s="112"/>
      <c r="B44" s="112"/>
      <c r="C44" s="113"/>
      <c r="D44" s="113"/>
      <c r="E44" s="112"/>
      <c r="F44" s="112"/>
      <c r="G44" s="112"/>
      <c r="H44" s="112"/>
      <c r="I44" s="112"/>
      <c r="J44" s="112"/>
      <c r="K44" s="112"/>
      <c r="L44" s="112"/>
      <c r="N44" s="128" t="b">
        <v>1</v>
      </c>
      <c r="O44" s="128" t="b">
        <v>1</v>
      </c>
      <c r="P44" s="128"/>
      <c r="Q44" s="128"/>
    </row>
    <row r="45" spans="1:21" ht="20.100000000000001" customHeight="1">
      <c r="A45" s="137" t="s">
        <v>522</v>
      </c>
      <c r="B45" s="137"/>
      <c r="C45" s="121" t="s">
        <v>516</v>
      </c>
      <c r="D45" s="122"/>
      <c r="E45" s="165" t="s">
        <v>523</v>
      </c>
      <c r="F45" s="200"/>
      <c r="G45" s="202"/>
      <c r="H45" s="130" t="s">
        <v>524</v>
      </c>
      <c r="I45" s="192"/>
      <c r="J45" s="194"/>
      <c r="K45" s="166"/>
      <c r="L45" s="166"/>
      <c r="N45" s="128" t="b">
        <f>IF(F45="",FALSE,TRUE)</f>
        <v>0</v>
      </c>
      <c r="O45" s="128" t="b">
        <f>IF(I45="",FALSE,TRUE)</f>
        <v>0</v>
      </c>
      <c r="P45" s="128"/>
      <c r="Q45" s="128"/>
    </row>
    <row r="46" spans="1:21" ht="20.100000000000001" customHeight="1">
      <c r="A46" s="120" t="s">
        <v>2</v>
      </c>
      <c r="B46" s="120"/>
      <c r="C46" s="120"/>
      <c r="D46" s="120"/>
      <c r="E46" s="192"/>
      <c r="F46" s="193"/>
      <c r="G46" s="193"/>
      <c r="H46" s="193"/>
      <c r="I46" s="193"/>
      <c r="J46" s="194"/>
      <c r="K46" s="131"/>
      <c r="L46" s="167"/>
      <c r="N46" s="128" t="b">
        <v>1</v>
      </c>
      <c r="O46" s="128" t="b">
        <v>1</v>
      </c>
      <c r="P46" s="128" t="b">
        <f>IF(E46="",FALSE,TRUE)</f>
        <v>0</v>
      </c>
      <c r="Q46" s="128"/>
    </row>
    <row r="47" spans="1:21" ht="20.100000000000001" customHeight="1">
      <c r="A47" s="120" t="s">
        <v>4</v>
      </c>
      <c r="B47" s="120"/>
      <c r="C47" s="120"/>
      <c r="D47" s="120"/>
      <c r="E47" s="192"/>
      <c r="F47" s="193"/>
      <c r="G47" s="193"/>
      <c r="H47" s="193"/>
      <c r="I47" s="193"/>
      <c r="J47" s="194"/>
      <c r="K47" s="167"/>
      <c r="L47" s="167"/>
      <c r="N47" s="128" t="b">
        <v>1</v>
      </c>
      <c r="O47" s="128" t="b">
        <v>1</v>
      </c>
      <c r="P47" s="128" t="b">
        <f>IF(E47="",FALSE,TRUE)</f>
        <v>0</v>
      </c>
      <c r="Q47" s="128"/>
    </row>
    <row r="48" spans="1:21" ht="20.100000000000001" customHeight="1">
      <c r="A48" s="120" t="s">
        <v>527</v>
      </c>
      <c r="B48" s="120"/>
      <c r="C48" s="121" t="s">
        <v>516</v>
      </c>
      <c r="D48" s="122"/>
      <c r="E48" s="209"/>
      <c r="F48" s="210"/>
      <c r="G48" s="211"/>
      <c r="H48" s="103"/>
      <c r="I48" s="103"/>
      <c r="J48" s="167"/>
      <c r="K48" s="167"/>
      <c r="L48" s="167"/>
      <c r="N48" s="128" t="b">
        <f>IF(E48="",FALSE,TRUE)</f>
        <v>0</v>
      </c>
      <c r="O48" s="128" t="b">
        <v>1</v>
      </c>
      <c r="P48" s="128"/>
      <c r="Q48" s="128"/>
    </row>
    <row r="49" spans="1:17" ht="20.100000000000001" customHeight="1">
      <c r="A49" s="120" t="s">
        <v>0</v>
      </c>
      <c r="B49" s="120"/>
      <c r="C49" s="168"/>
      <c r="D49" s="122"/>
      <c r="E49" s="242"/>
      <c r="F49" s="243"/>
      <c r="G49" s="244"/>
      <c r="H49" s="114"/>
      <c r="I49" s="114"/>
      <c r="J49" s="167"/>
      <c r="K49" s="167"/>
      <c r="L49" s="167"/>
      <c r="N49" s="128" t="b">
        <v>1</v>
      </c>
      <c r="O49" s="128" t="b">
        <v>1</v>
      </c>
      <c r="P49" s="128" t="b">
        <f>IF(E49="",FALSE,TRUE)</f>
        <v>0</v>
      </c>
      <c r="Q49" s="128"/>
    </row>
    <row r="50" spans="1:17" ht="20.100000000000001" customHeight="1">
      <c r="A50" s="120" t="s">
        <v>526</v>
      </c>
      <c r="B50" s="120"/>
      <c r="C50" s="121" t="s">
        <v>516</v>
      </c>
      <c r="D50" s="122"/>
      <c r="E50" s="192"/>
      <c r="F50" s="193"/>
      <c r="G50" s="193"/>
      <c r="H50" s="194"/>
      <c r="I50" s="114"/>
      <c r="J50" s="114"/>
      <c r="K50" s="114"/>
      <c r="L50" s="114"/>
      <c r="N50" s="128" t="b">
        <v>1</v>
      </c>
      <c r="O50" s="128" t="b">
        <v>1</v>
      </c>
      <c r="P50" s="128"/>
      <c r="Q50" s="128"/>
    </row>
    <row r="51" spans="1:17" ht="20.100000000000001" customHeight="1">
      <c r="A51" s="112" t="s">
        <v>540</v>
      </c>
      <c r="B51" s="120"/>
      <c r="C51" s="121" t="s">
        <v>516</v>
      </c>
      <c r="D51" s="169"/>
      <c r="E51" s="203"/>
      <c r="F51" s="204"/>
      <c r="G51" s="124"/>
      <c r="H51" s="124"/>
      <c r="I51" s="170"/>
      <c r="J51" s="124"/>
      <c r="K51" s="124"/>
      <c r="L51" s="115"/>
      <c r="M51" s="171"/>
      <c r="N51" s="128" t="b">
        <f>IF(E51="",FALSE,TRUE)</f>
        <v>0</v>
      </c>
      <c r="O51" s="128" t="b">
        <v>1</v>
      </c>
      <c r="P51" s="128"/>
      <c r="Q51" s="128"/>
    </row>
    <row r="52" spans="1:17" ht="20.100000000000001" customHeight="1">
      <c r="A52" s="112" t="s">
        <v>536</v>
      </c>
      <c r="B52" s="120"/>
      <c r="C52" s="121" t="s">
        <v>516</v>
      </c>
      <c r="D52" s="169"/>
      <c r="E52" s="192"/>
      <c r="F52" s="194"/>
      <c r="G52" s="172"/>
      <c r="H52" s="124"/>
      <c r="I52" s="170"/>
      <c r="J52" s="114"/>
      <c r="K52" s="114"/>
      <c r="L52" s="115"/>
      <c r="M52" s="171"/>
      <c r="N52" s="128" t="b">
        <f>IF(E52="",FALSE,TRUE)</f>
        <v>0</v>
      </c>
      <c r="O52" s="128" t="b">
        <v>1</v>
      </c>
      <c r="P52" s="128"/>
      <c r="Q52" s="128"/>
    </row>
    <row r="53" spans="1:17" ht="20.100000000000001" customHeight="1">
      <c r="A53" s="112" t="s">
        <v>538</v>
      </c>
      <c r="B53" s="120"/>
      <c r="C53" s="121" t="s">
        <v>516</v>
      </c>
      <c r="D53" s="169"/>
      <c r="E53" s="192"/>
      <c r="F53" s="193"/>
      <c r="G53" s="193"/>
      <c r="H53" s="193"/>
      <c r="I53" s="193"/>
      <c r="J53" s="193"/>
      <c r="K53" s="193"/>
      <c r="L53" s="194"/>
      <c r="N53" s="128" t="b">
        <f>IF(E53="",FALSE,TRUE)</f>
        <v>0</v>
      </c>
      <c r="O53" s="128" t="b">
        <v>1</v>
      </c>
      <c r="P53" s="128"/>
      <c r="Q53" s="128"/>
    </row>
    <row r="54" spans="1:17" ht="20.100000000000001" customHeight="1">
      <c r="A54" s="247" t="s">
        <v>539</v>
      </c>
      <c r="B54" s="247"/>
      <c r="C54" s="122"/>
      <c r="D54" s="169"/>
      <c r="E54" s="192"/>
      <c r="F54" s="193"/>
      <c r="G54" s="193"/>
      <c r="H54" s="193"/>
      <c r="I54" s="193"/>
      <c r="J54" s="193"/>
      <c r="K54" s="193"/>
      <c r="L54" s="194"/>
      <c r="N54" s="128" t="b">
        <f>IF(E54="",FALSE,TRUE)</f>
        <v>0</v>
      </c>
      <c r="O54" s="128" t="b">
        <v>1</v>
      </c>
      <c r="P54" s="128"/>
      <c r="Q54" s="128"/>
    </row>
    <row r="55" spans="1:17" ht="9.75" customHeight="1">
      <c r="A55" s="120"/>
      <c r="B55" s="120"/>
      <c r="C55" s="122"/>
      <c r="D55" s="169"/>
      <c r="E55" s="120"/>
      <c r="F55" s="120"/>
      <c r="G55" s="120"/>
      <c r="H55" s="120"/>
      <c r="I55" s="120"/>
      <c r="J55" s="120"/>
      <c r="K55" s="120"/>
      <c r="L55" s="120"/>
      <c r="N55" s="128" t="b">
        <v>1</v>
      </c>
      <c r="O55" s="128" t="b">
        <v>1</v>
      </c>
      <c r="P55" s="128"/>
      <c r="Q55" s="128"/>
    </row>
    <row r="56" spans="1:17" ht="20.100000000000001" customHeight="1">
      <c r="A56" s="110" t="s">
        <v>528</v>
      </c>
      <c r="B56" s="111"/>
      <c r="C56" s="110"/>
      <c r="D56" s="110"/>
      <c r="E56" s="110"/>
      <c r="F56" s="110"/>
      <c r="G56" s="110"/>
      <c r="H56" s="110"/>
      <c r="I56" s="110"/>
      <c r="J56" s="110"/>
      <c r="K56" s="110"/>
      <c r="L56" s="110"/>
      <c r="M56" s="104"/>
      <c r="N56" s="119" t="b">
        <v>1</v>
      </c>
      <c r="O56" s="119" t="b">
        <v>1</v>
      </c>
    </row>
    <row r="57" spans="1:17" ht="20.100000000000001" customHeight="1">
      <c r="A57" s="115"/>
      <c r="B57" s="176" t="s">
        <v>467</v>
      </c>
      <c r="C57" s="113"/>
      <c r="D57" s="176"/>
      <c r="E57" s="176"/>
      <c r="F57" s="176"/>
      <c r="G57" s="176"/>
      <c r="H57" s="176"/>
      <c r="I57" s="176"/>
      <c r="J57" s="176"/>
      <c r="K57" s="176"/>
      <c r="L57" s="176"/>
      <c r="M57" s="106"/>
      <c r="N57" s="119" t="b">
        <v>0</v>
      </c>
      <c r="O57" s="119" t="b">
        <v>1</v>
      </c>
    </row>
    <row r="58" spans="1:17" ht="20.100000000000001" customHeight="1">
      <c r="A58" s="177"/>
      <c r="B58" s="176" t="s">
        <v>550</v>
      </c>
      <c r="C58" s="113"/>
      <c r="D58" s="176"/>
      <c r="E58" s="176"/>
      <c r="F58" s="176"/>
      <c r="G58" s="176"/>
      <c r="H58" s="176"/>
      <c r="I58" s="176"/>
      <c r="J58" s="176"/>
      <c r="K58" s="176"/>
      <c r="L58" s="176"/>
      <c r="M58" s="106"/>
      <c r="N58" s="119" t="b">
        <v>0</v>
      </c>
      <c r="O58" s="119" t="b">
        <v>1</v>
      </c>
    </row>
    <row r="59" spans="1:17" ht="20.100000000000001" customHeight="1">
      <c r="A59" s="177"/>
      <c r="B59" s="176" t="s">
        <v>553</v>
      </c>
      <c r="C59" s="113"/>
      <c r="D59" s="176"/>
      <c r="E59" s="176"/>
      <c r="F59" s="178"/>
      <c r="G59" s="178"/>
      <c r="H59" s="178"/>
      <c r="I59" s="178"/>
      <c r="J59" s="178"/>
      <c r="K59" s="178"/>
      <c r="L59" s="178"/>
      <c r="M59" s="144"/>
      <c r="N59" s="119" t="b">
        <v>0</v>
      </c>
      <c r="O59" s="119" t="b">
        <v>1</v>
      </c>
    </row>
    <row r="60" spans="1:17" ht="14.25" customHeight="1">
      <c r="A60" s="176"/>
      <c r="B60" s="179" t="s">
        <v>494</v>
      </c>
      <c r="C60" s="113"/>
      <c r="D60" s="179"/>
      <c r="E60" s="179"/>
      <c r="F60" s="178"/>
      <c r="G60" s="178"/>
      <c r="H60" s="178"/>
      <c r="I60" s="178"/>
      <c r="J60" s="178"/>
      <c r="K60" s="178"/>
      <c r="L60" s="178"/>
      <c r="M60" s="144"/>
      <c r="N60" s="119"/>
    </row>
    <row r="61" spans="1:17" ht="14.25" customHeight="1">
      <c r="A61" s="180"/>
      <c r="B61" s="191" t="s">
        <v>493</v>
      </c>
      <c r="C61" s="181"/>
      <c r="D61" s="181"/>
      <c r="E61" s="195" t="s">
        <v>491</v>
      </c>
      <c r="F61" s="195"/>
      <c r="G61" s="182"/>
      <c r="H61" s="195" t="s">
        <v>492</v>
      </c>
      <c r="I61" s="195"/>
      <c r="J61" s="195"/>
      <c r="K61" s="195"/>
      <c r="L61" s="195"/>
      <c r="M61" s="104"/>
    </row>
    <row r="62" spans="1:17" ht="14.25" customHeight="1">
      <c r="A62" s="106"/>
      <c r="B62" s="106"/>
      <c r="C62" s="106"/>
      <c r="D62" s="106"/>
      <c r="E62" s="106"/>
      <c r="F62" s="106"/>
      <c r="G62" s="106"/>
      <c r="H62" s="106"/>
      <c r="I62" s="106"/>
      <c r="J62" s="106"/>
      <c r="K62" s="106"/>
      <c r="M62" s="104"/>
    </row>
    <row r="63" spans="1:17" ht="20.100000000000001" customHeight="1">
      <c r="A63" s="173" t="s">
        <v>56</v>
      </c>
      <c r="B63" s="173"/>
      <c r="C63" s="174"/>
      <c r="D63" s="111"/>
      <c r="E63" s="110"/>
      <c r="F63" s="110"/>
      <c r="G63" s="110"/>
      <c r="H63" s="110"/>
      <c r="I63" s="110"/>
      <c r="J63" s="110"/>
      <c r="K63" s="110"/>
      <c r="L63" s="110"/>
      <c r="M63" s="104"/>
      <c r="N63" s="119" t="b">
        <v>1</v>
      </c>
      <c r="O63" s="119" t="b">
        <v>1</v>
      </c>
    </row>
    <row r="64" spans="1:17" ht="6" customHeight="1">
      <c r="A64" s="120"/>
      <c r="B64" s="120"/>
      <c r="C64" s="175"/>
      <c r="D64" s="113"/>
      <c r="E64" s="112"/>
      <c r="F64" s="112"/>
      <c r="G64" s="112"/>
      <c r="H64" s="112"/>
      <c r="I64" s="112"/>
      <c r="J64" s="112"/>
      <c r="K64" s="112"/>
      <c r="L64" s="112"/>
      <c r="M64" s="104"/>
      <c r="N64" s="119" t="b">
        <v>1</v>
      </c>
      <c r="O64" s="119" t="b">
        <v>1</v>
      </c>
    </row>
    <row r="65" spans="1:15" ht="59.25" customHeight="1">
      <c r="A65" s="192"/>
      <c r="B65" s="193"/>
      <c r="C65" s="193"/>
      <c r="D65" s="193"/>
      <c r="E65" s="193"/>
      <c r="F65" s="193"/>
      <c r="G65" s="193"/>
      <c r="H65" s="193"/>
      <c r="I65" s="193"/>
      <c r="J65" s="193"/>
      <c r="K65" s="193"/>
      <c r="L65" s="194"/>
      <c r="M65" s="104"/>
      <c r="N65" s="119" t="b">
        <v>1</v>
      </c>
      <c r="O65" s="119" t="b">
        <v>1</v>
      </c>
    </row>
    <row r="66" spans="1:15" ht="14.25" customHeight="1">
      <c r="A66" s="114"/>
      <c r="B66" s="114"/>
      <c r="C66" s="114"/>
      <c r="D66" s="114"/>
      <c r="E66" s="114"/>
      <c r="F66" s="114"/>
      <c r="G66" s="114"/>
      <c r="H66" s="114"/>
      <c r="I66" s="114"/>
      <c r="J66" s="114"/>
      <c r="K66" s="114"/>
      <c r="L66" s="183" t="s">
        <v>529</v>
      </c>
      <c r="M66" s="104"/>
      <c r="N66" s="119"/>
      <c r="O66" s="119"/>
    </row>
    <row r="67" spans="1:15" ht="14.25" customHeight="1">
      <c r="A67" s="184" t="s">
        <v>530</v>
      </c>
      <c r="B67" s="184"/>
      <c r="C67" s="185"/>
      <c r="D67" s="184"/>
      <c r="E67" s="184"/>
      <c r="F67" s="184"/>
      <c r="G67" s="184"/>
      <c r="H67" s="184"/>
      <c r="I67" s="184"/>
      <c r="J67" s="184"/>
      <c r="K67" s="184"/>
      <c r="L67" s="184"/>
      <c r="M67" s="104"/>
    </row>
    <row r="68" spans="1:15" ht="14.25" customHeight="1">
      <c r="A68" s="184" t="s">
        <v>63</v>
      </c>
      <c r="B68" s="184"/>
      <c r="C68" s="184"/>
      <c r="D68" s="184"/>
      <c r="E68" s="184"/>
      <c r="F68" s="184" t="s">
        <v>102</v>
      </c>
      <c r="G68" s="184"/>
      <c r="H68" s="184"/>
      <c r="I68" s="184"/>
      <c r="J68" s="184"/>
      <c r="K68" s="184"/>
      <c r="L68" s="184"/>
      <c r="M68" s="104"/>
    </row>
    <row r="69" spans="1:15" ht="14.25" customHeight="1">
      <c r="A69" s="240" t="s">
        <v>531</v>
      </c>
      <c r="B69" s="240"/>
      <c r="C69" s="240"/>
      <c r="D69" s="240"/>
      <c r="E69" s="240"/>
      <c r="F69" s="240"/>
      <c r="G69" s="240"/>
      <c r="H69" s="240"/>
      <c r="I69" s="240"/>
      <c r="J69" s="240"/>
      <c r="K69" s="240"/>
      <c r="L69" s="240"/>
      <c r="M69" s="104"/>
    </row>
    <row r="70" spans="1:15" ht="14.25" customHeight="1">
      <c r="A70" s="240"/>
      <c r="B70" s="240"/>
      <c r="C70" s="240"/>
      <c r="D70" s="240"/>
      <c r="E70" s="240"/>
      <c r="F70" s="240"/>
      <c r="G70" s="240"/>
      <c r="H70" s="240"/>
      <c r="I70" s="240"/>
      <c r="J70" s="240"/>
      <c r="K70" s="240"/>
      <c r="L70" s="240"/>
      <c r="M70" s="104"/>
    </row>
    <row r="71" spans="1:15" ht="14.25" customHeight="1">
      <c r="A71" s="184" t="s">
        <v>64</v>
      </c>
      <c r="B71" s="184"/>
      <c r="C71" s="184"/>
      <c r="D71" s="184"/>
      <c r="E71" s="184"/>
      <c r="F71" s="184"/>
      <c r="G71" s="184"/>
      <c r="H71" s="184"/>
      <c r="I71" s="184"/>
      <c r="J71" s="184"/>
      <c r="K71" s="184"/>
      <c r="L71" s="184"/>
      <c r="M71" s="104"/>
    </row>
    <row r="72" spans="1:15" ht="14.25" customHeight="1">
      <c r="M72" s="104"/>
    </row>
    <row r="73" spans="1:15" ht="14.25" hidden="1" customHeight="1">
      <c r="A73" s="104">
        <v>1</v>
      </c>
      <c r="M73" s="104"/>
    </row>
    <row r="74" spans="1:15" ht="14.25" hidden="1" customHeight="1">
      <c r="A74" s="104">
        <v>2</v>
      </c>
      <c r="M74" s="104"/>
    </row>
    <row r="75" spans="1:15" ht="14.25" hidden="1" customHeight="1">
      <c r="A75" s="104">
        <v>3</v>
      </c>
      <c r="M75" s="104"/>
    </row>
    <row r="76" spans="1:15" ht="14.25" hidden="1" customHeight="1">
      <c r="A76" s="104">
        <v>4</v>
      </c>
      <c r="M76" s="104"/>
    </row>
    <row r="77" spans="1:15" ht="14.25" hidden="1" customHeight="1">
      <c r="A77" s="104">
        <v>5</v>
      </c>
      <c r="M77" s="104"/>
    </row>
    <row r="78" spans="1:15" ht="14.25" hidden="1" customHeight="1">
      <c r="A78" s="104">
        <v>6</v>
      </c>
      <c r="M78" s="104"/>
    </row>
    <row r="79" spans="1:15" ht="14.25" hidden="1" customHeight="1">
      <c r="A79" s="104">
        <v>7</v>
      </c>
      <c r="M79" s="104"/>
    </row>
    <row r="80" spans="1:15" ht="14.25" hidden="1" customHeight="1">
      <c r="A80" s="104">
        <v>8</v>
      </c>
      <c r="M80" s="104"/>
    </row>
    <row r="81" spans="1:13" ht="14.25" hidden="1" customHeight="1">
      <c r="A81" s="104">
        <v>9</v>
      </c>
      <c r="M81" s="104"/>
    </row>
    <row r="82" spans="1:13" ht="14.25" hidden="1" customHeight="1">
      <c r="A82" s="104">
        <v>10</v>
      </c>
      <c r="M82" s="104"/>
    </row>
    <row r="83" spans="1:13" ht="14.25" hidden="1" customHeight="1">
      <c r="A83" s="104">
        <v>11</v>
      </c>
      <c r="M83" s="104"/>
    </row>
    <row r="84" spans="1:13" ht="14.25" hidden="1" customHeight="1">
      <c r="A84" s="104">
        <v>12</v>
      </c>
      <c r="M84" s="104"/>
    </row>
    <row r="85" spans="1:13" ht="14.25" hidden="1" customHeight="1">
      <c r="M85" s="104"/>
    </row>
    <row r="86" spans="1:13" ht="14.25" hidden="1" customHeight="1">
      <c r="A86" s="104">
        <v>1</v>
      </c>
      <c r="M86" s="104"/>
    </row>
    <row r="87" spans="1:13" ht="14.25" hidden="1" customHeight="1">
      <c r="A87" s="104">
        <v>2</v>
      </c>
      <c r="M87" s="104"/>
    </row>
    <row r="88" spans="1:13" ht="14.25" hidden="1" customHeight="1">
      <c r="A88" s="104">
        <v>3</v>
      </c>
      <c r="M88" s="104"/>
    </row>
    <row r="89" spans="1:13" ht="14.25" hidden="1" customHeight="1">
      <c r="A89" s="104">
        <v>4</v>
      </c>
      <c r="M89" s="104"/>
    </row>
    <row r="90" spans="1:13" ht="14.25" hidden="1" customHeight="1">
      <c r="A90" s="104">
        <v>5</v>
      </c>
      <c r="M90" s="104"/>
    </row>
    <row r="91" spans="1:13" ht="14.25" hidden="1" customHeight="1">
      <c r="A91" s="104">
        <v>6</v>
      </c>
      <c r="M91" s="104"/>
    </row>
    <row r="92" spans="1:13" ht="14.25" hidden="1" customHeight="1">
      <c r="A92" s="104">
        <v>7</v>
      </c>
      <c r="M92" s="104"/>
    </row>
    <row r="93" spans="1:13" ht="14.25" hidden="1" customHeight="1">
      <c r="A93" s="104">
        <v>8</v>
      </c>
      <c r="M93" s="104"/>
    </row>
    <row r="94" spans="1:13" ht="14.25" hidden="1" customHeight="1">
      <c r="A94" s="104">
        <v>9</v>
      </c>
      <c r="M94" s="104"/>
    </row>
    <row r="95" spans="1:13" ht="14.25" hidden="1" customHeight="1">
      <c r="A95" s="104">
        <v>10</v>
      </c>
      <c r="M95" s="104"/>
    </row>
    <row r="96" spans="1:13" ht="14.25" hidden="1" customHeight="1">
      <c r="A96" s="104">
        <v>11</v>
      </c>
      <c r="M96" s="104"/>
    </row>
    <row r="97" spans="1:13" ht="14.25" hidden="1" customHeight="1">
      <c r="A97" s="104">
        <v>12</v>
      </c>
      <c r="M97" s="104"/>
    </row>
    <row r="98" spans="1:13" ht="14.25" hidden="1" customHeight="1">
      <c r="A98" s="104">
        <v>13</v>
      </c>
      <c r="M98" s="104"/>
    </row>
    <row r="99" spans="1:13" ht="14.25" hidden="1" customHeight="1">
      <c r="A99" s="104">
        <v>14</v>
      </c>
      <c r="M99" s="104"/>
    </row>
    <row r="100" spans="1:13" ht="14.25" hidden="1" customHeight="1">
      <c r="A100" s="104">
        <v>15</v>
      </c>
      <c r="M100" s="104"/>
    </row>
    <row r="101" spans="1:13" ht="14.25" hidden="1" customHeight="1">
      <c r="A101" s="104">
        <v>16</v>
      </c>
      <c r="M101" s="104"/>
    </row>
    <row r="102" spans="1:13" ht="14.25" hidden="1" customHeight="1">
      <c r="A102" s="104">
        <v>17</v>
      </c>
      <c r="M102" s="104"/>
    </row>
    <row r="103" spans="1:13" ht="14.25" hidden="1" customHeight="1">
      <c r="A103" s="104">
        <v>18</v>
      </c>
      <c r="M103" s="104"/>
    </row>
    <row r="104" spans="1:13" ht="14.25" hidden="1" customHeight="1">
      <c r="A104" s="104">
        <v>19</v>
      </c>
      <c r="M104" s="104"/>
    </row>
    <row r="105" spans="1:13" ht="14.25" hidden="1" customHeight="1">
      <c r="A105" s="104">
        <v>20</v>
      </c>
      <c r="M105" s="104"/>
    </row>
    <row r="106" spans="1:13" ht="14.25" hidden="1" customHeight="1">
      <c r="A106" s="104">
        <v>21</v>
      </c>
      <c r="M106" s="104"/>
    </row>
    <row r="107" spans="1:13" ht="14.25" hidden="1" customHeight="1">
      <c r="A107" s="104">
        <v>22</v>
      </c>
      <c r="M107" s="104"/>
    </row>
    <row r="108" spans="1:13" ht="14.25" hidden="1" customHeight="1">
      <c r="A108" s="104">
        <v>23</v>
      </c>
      <c r="M108" s="104"/>
    </row>
    <row r="109" spans="1:13" ht="14.25" hidden="1" customHeight="1">
      <c r="A109" s="104">
        <v>24</v>
      </c>
      <c r="M109" s="104"/>
    </row>
    <row r="110" spans="1:13" ht="14.25" hidden="1" customHeight="1">
      <c r="A110" s="104">
        <v>25</v>
      </c>
      <c r="M110" s="104"/>
    </row>
    <row r="111" spans="1:13" ht="14.25" hidden="1" customHeight="1">
      <c r="A111" s="104">
        <v>26</v>
      </c>
      <c r="M111" s="104"/>
    </row>
    <row r="112" spans="1:13" ht="14.25" hidden="1" customHeight="1">
      <c r="A112" s="104">
        <v>27</v>
      </c>
      <c r="M112" s="104"/>
    </row>
    <row r="113" spans="1:13" ht="14.25" hidden="1" customHeight="1">
      <c r="A113" s="104">
        <v>28</v>
      </c>
      <c r="M113" s="104"/>
    </row>
    <row r="114" spans="1:13" ht="14.25" hidden="1" customHeight="1">
      <c r="A114" s="104">
        <v>29</v>
      </c>
      <c r="M114" s="104"/>
    </row>
    <row r="115" spans="1:13" ht="14.25" hidden="1" customHeight="1">
      <c r="A115" s="104">
        <v>30</v>
      </c>
      <c r="M115" s="104"/>
    </row>
    <row r="116" spans="1:13" ht="14.25" hidden="1" customHeight="1">
      <c r="A116" s="104">
        <v>31</v>
      </c>
      <c r="M116" s="104"/>
    </row>
    <row r="117" spans="1:13" ht="14.25" hidden="1" customHeight="1">
      <c r="M117" s="104"/>
    </row>
    <row r="118" spans="1:13" ht="14.25" hidden="1" customHeight="1">
      <c r="A118" s="104" t="s">
        <v>9</v>
      </c>
      <c r="M118" s="104"/>
    </row>
    <row r="119" spans="1:13" ht="14.25" hidden="1" customHeight="1">
      <c r="A119" s="104" t="s">
        <v>10</v>
      </c>
      <c r="M119" s="104"/>
    </row>
    <row r="120" spans="1:13" ht="14.25" hidden="1" customHeight="1">
      <c r="A120" s="104" t="s">
        <v>11</v>
      </c>
      <c r="M120" s="104"/>
    </row>
    <row r="121" spans="1:13" ht="14.25" hidden="1" customHeight="1">
      <c r="A121" s="104" t="s">
        <v>12</v>
      </c>
      <c r="M121" s="104"/>
    </row>
    <row r="122" spans="1:13" hidden="1">
      <c r="A122" s="104" t="s">
        <v>13</v>
      </c>
      <c r="M122" s="104"/>
    </row>
    <row r="123" spans="1:13" hidden="1">
      <c r="A123" s="104" t="s">
        <v>14</v>
      </c>
      <c r="M123" s="104"/>
    </row>
    <row r="124" spans="1:13" hidden="1">
      <c r="A124" s="104" t="s">
        <v>15</v>
      </c>
      <c r="M124" s="104"/>
    </row>
    <row r="125" spans="1:13" hidden="1">
      <c r="A125" s="104" t="s">
        <v>16</v>
      </c>
      <c r="M125" s="104"/>
    </row>
    <row r="126" spans="1:13" hidden="1">
      <c r="A126" s="104" t="s">
        <v>17</v>
      </c>
      <c r="M126" s="104"/>
    </row>
    <row r="127" spans="1:13" hidden="1">
      <c r="A127" s="104" t="s">
        <v>18</v>
      </c>
      <c r="M127" s="104"/>
    </row>
    <row r="128" spans="1:13" hidden="1">
      <c r="A128" s="104" t="s">
        <v>19</v>
      </c>
      <c r="M128" s="104"/>
    </row>
    <row r="129" spans="1:13" hidden="1">
      <c r="A129" s="104" t="s">
        <v>20</v>
      </c>
      <c r="M129" s="104"/>
    </row>
    <row r="130" spans="1:13" hidden="1">
      <c r="A130" s="104" t="s">
        <v>21</v>
      </c>
      <c r="M130" s="104"/>
    </row>
    <row r="131" spans="1:13" hidden="1">
      <c r="A131" s="104" t="s">
        <v>22</v>
      </c>
      <c r="M131" s="104"/>
    </row>
    <row r="132" spans="1:13" hidden="1">
      <c r="A132" s="104" t="s">
        <v>23</v>
      </c>
      <c r="M132" s="104"/>
    </row>
    <row r="133" spans="1:13" hidden="1">
      <c r="A133" s="104" t="s">
        <v>24</v>
      </c>
      <c r="M133" s="104"/>
    </row>
    <row r="134" spans="1:13" hidden="1">
      <c r="A134" s="104" t="s">
        <v>25</v>
      </c>
      <c r="M134" s="104"/>
    </row>
    <row r="135" spans="1:13" hidden="1">
      <c r="A135" s="104" t="s">
        <v>26</v>
      </c>
      <c r="M135" s="104"/>
    </row>
    <row r="136" spans="1:13" hidden="1">
      <c r="A136" s="104" t="s">
        <v>27</v>
      </c>
      <c r="M136" s="104"/>
    </row>
    <row r="137" spans="1:13" hidden="1">
      <c r="A137" s="104" t="s">
        <v>28</v>
      </c>
      <c r="M137" s="104"/>
    </row>
    <row r="138" spans="1:13" hidden="1">
      <c r="A138" s="104" t="s">
        <v>29</v>
      </c>
      <c r="M138" s="104"/>
    </row>
    <row r="139" spans="1:13" hidden="1">
      <c r="A139" s="104" t="s">
        <v>30</v>
      </c>
      <c r="M139" s="104"/>
    </row>
    <row r="140" spans="1:13" hidden="1">
      <c r="A140" s="104" t="s">
        <v>31</v>
      </c>
      <c r="M140" s="104"/>
    </row>
    <row r="141" spans="1:13" hidden="1">
      <c r="A141" s="104" t="s">
        <v>32</v>
      </c>
      <c r="M141" s="104"/>
    </row>
    <row r="142" spans="1:13" hidden="1">
      <c r="A142" s="104" t="s">
        <v>33</v>
      </c>
      <c r="M142" s="104"/>
    </row>
    <row r="143" spans="1:13" hidden="1">
      <c r="A143" s="104" t="s">
        <v>34</v>
      </c>
      <c r="M143" s="104"/>
    </row>
    <row r="144" spans="1:13" hidden="1">
      <c r="A144" s="104" t="s">
        <v>35</v>
      </c>
      <c r="M144" s="104"/>
    </row>
    <row r="145" spans="1:13" hidden="1">
      <c r="A145" s="104" t="s">
        <v>36</v>
      </c>
      <c r="M145" s="104"/>
    </row>
    <row r="146" spans="1:13" hidden="1">
      <c r="A146" s="104" t="s">
        <v>37</v>
      </c>
      <c r="M146" s="104"/>
    </row>
    <row r="147" spans="1:13" hidden="1">
      <c r="A147" s="104" t="s">
        <v>38</v>
      </c>
      <c r="M147" s="104"/>
    </row>
    <row r="148" spans="1:13" hidden="1">
      <c r="A148" s="104" t="s">
        <v>39</v>
      </c>
      <c r="M148" s="104"/>
    </row>
    <row r="149" spans="1:13" hidden="1">
      <c r="A149" s="104" t="s">
        <v>40</v>
      </c>
      <c r="M149" s="104"/>
    </row>
    <row r="150" spans="1:13" hidden="1">
      <c r="A150" s="104" t="s">
        <v>41</v>
      </c>
      <c r="M150" s="104"/>
    </row>
    <row r="151" spans="1:13" hidden="1">
      <c r="A151" s="104" t="s">
        <v>42</v>
      </c>
      <c r="M151" s="104"/>
    </row>
    <row r="152" spans="1:13" hidden="1">
      <c r="A152" s="104" t="s">
        <v>43</v>
      </c>
      <c r="M152" s="104"/>
    </row>
    <row r="153" spans="1:13" hidden="1">
      <c r="A153" s="104" t="s">
        <v>44</v>
      </c>
      <c r="M153" s="104"/>
    </row>
    <row r="154" spans="1:13" hidden="1">
      <c r="A154" s="104" t="s">
        <v>45</v>
      </c>
      <c r="M154" s="104"/>
    </row>
    <row r="155" spans="1:13" hidden="1">
      <c r="A155" s="104" t="s">
        <v>46</v>
      </c>
      <c r="M155" s="104"/>
    </row>
    <row r="156" spans="1:13" hidden="1">
      <c r="A156" s="104" t="s">
        <v>47</v>
      </c>
      <c r="M156" s="104"/>
    </row>
    <row r="157" spans="1:13" hidden="1">
      <c r="A157" s="104" t="s">
        <v>48</v>
      </c>
      <c r="M157" s="104"/>
    </row>
    <row r="158" spans="1:13" hidden="1">
      <c r="A158" s="104" t="s">
        <v>49</v>
      </c>
      <c r="M158" s="104"/>
    </row>
    <row r="159" spans="1:13" hidden="1">
      <c r="A159" s="104" t="s">
        <v>50</v>
      </c>
      <c r="M159" s="104"/>
    </row>
    <row r="160" spans="1:13" hidden="1">
      <c r="A160" s="104" t="s">
        <v>51</v>
      </c>
      <c r="M160" s="104"/>
    </row>
    <row r="161" spans="1:13" hidden="1">
      <c r="A161" s="104" t="s">
        <v>52</v>
      </c>
      <c r="M161" s="104"/>
    </row>
    <row r="162" spans="1:13" hidden="1">
      <c r="A162" s="104" t="s">
        <v>53</v>
      </c>
      <c r="M162" s="104"/>
    </row>
    <row r="163" spans="1:13" hidden="1">
      <c r="A163" s="104" t="s">
        <v>54</v>
      </c>
      <c r="M163" s="104"/>
    </row>
    <row r="164" spans="1:13" hidden="1">
      <c r="A164" s="104" t="s">
        <v>55</v>
      </c>
      <c r="M164" s="104"/>
    </row>
    <row r="165" spans="1:13" hidden="1"/>
    <row r="166" spans="1:13" hidden="1"/>
    <row r="167" spans="1:13" hidden="1"/>
    <row r="168" spans="1:13" hidden="1">
      <c r="A168" s="104" t="s">
        <v>70</v>
      </c>
      <c r="M168" s="104"/>
    </row>
    <row r="169" spans="1:13" hidden="1">
      <c r="A169" s="104" t="s">
        <v>74</v>
      </c>
      <c r="M169" s="104"/>
    </row>
    <row r="170" spans="1:13" hidden="1">
      <c r="A170" s="104" t="s">
        <v>65</v>
      </c>
      <c r="M170" s="104"/>
    </row>
    <row r="171" spans="1:13" hidden="1">
      <c r="A171" s="104" t="s">
        <v>485</v>
      </c>
      <c r="M171" s="104"/>
    </row>
    <row r="172" spans="1:13" hidden="1">
      <c r="A172" s="104" t="s">
        <v>73</v>
      </c>
      <c r="M172" s="104"/>
    </row>
    <row r="173" spans="1:13" hidden="1">
      <c r="A173" s="104" t="s">
        <v>66</v>
      </c>
      <c r="M173" s="104"/>
    </row>
    <row r="174" spans="1:13" hidden="1">
      <c r="A174" s="104" t="s">
        <v>71</v>
      </c>
      <c r="M174" s="104"/>
    </row>
    <row r="175" spans="1:13" hidden="1">
      <c r="A175" s="104" t="s">
        <v>69</v>
      </c>
      <c r="M175" s="104"/>
    </row>
    <row r="176" spans="1:13" hidden="1">
      <c r="A176" s="104" t="s">
        <v>77</v>
      </c>
      <c r="M176" s="104"/>
    </row>
    <row r="177" spans="1:13" hidden="1">
      <c r="A177" s="104" t="s">
        <v>75</v>
      </c>
      <c r="M177" s="104"/>
    </row>
    <row r="178" spans="1:13" hidden="1">
      <c r="A178" s="104" t="s">
        <v>454</v>
      </c>
      <c r="M178" s="104"/>
    </row>
    <row r="179" spans="1:13" hidden="1">
      <c r="A179" s="104" t="s">
        <v>486</v>
      </c>
      <c r="M179" s="104"/>
    </row>
    <row r="180" spans="1:13" ht="15" hidden="1" customHeight="1">
      <c r="A180" s="104" t="s">
        <v>72</v>
      </c>
      <c r="M180" s="104"/>
    </row>
    <row r="181" spans="1:13" ht="17.25" hidden="1" customHeight="1">
      <c r="A181" s="104" t="s">
        <v>78</v>
      </c>
      <c r="M181" s="104"/>
    </row>
    <row r="182" spans="1:13" ht="15.75" hidden="1" customHeight="1">
      <c r="A182" s="104" t="s">
        <v>67</v>
      </c>
      <c r="M182" s="104"/>
    </row>
    <row r="183" spans="1:13" ht="17.25" hidden="1" customHeight="1">
      <c r="A183" s="104" t="s">
        <v>79</v>
      </c>
      <c r="M183" s="104"/>
    </row>
    <row r="184" spans="1:13" ht="12" hidden="1" customHeight="1">
      <c r="A184" s="104" t="s">
        <v>76</v>
      </c>
      <c r="M184" s="104"/>
    </row>
    <row r="185" spans="1:13" ht="15" hidden="1" customHeight="1">
      <c r="A185" s="104" t="s">
        <v>68</v>
      </c>
      <c r="M185" s="104"/>
    </row>
    <row r="186" spans="1:13" ht="15" hidden="1" customHeight="1">
      <c r="A186" s="104" t="s">
        <v>80</v>
      </c>
      <c r="M186" s="104"/>
    </row>
    <row r="187" spans="1:13" ht="13.5" hidden="1" customHeight="1">
      <c r="M187" s="104"/>
    </row>
    <row r="188" spans="1:13" ht="13.5" hidden="1" customHeight="1">
      <c r="M188" s="104"/>
    </row>
    <row r="189" spans="1:13" ht="13.5" hidden="1" customHeight="1">
      <c r="A189" s="104" t="s">
        <v>559</v>
      </c>
      <c r="M189" s="104"/>
    </row>
    <row r="190" spans="1:13" ht="13.5" hidden="1" customHeight="1">
      <c r="A190" s="104" t="s">
        <v>560</v>
      </c>
      <c r="M190" s="104"/>
    </row>
    <row r="191" spans="1:13" ht="14.25" hidden="1" customHeight="1">
      <c r="A191" s="104" t="s">
        <v>561</v>
      </c>
      <c r="M191" s="104"/>
    </row>
    <row r="192" spans="1:13" ht="13.5" hidden="1" customHeight="1">
      <c r="A192" s="104" t="s">
        <v>562</v>
      </c>
      <c r="M192" s="104"/>
    </row>
    <row r="193" spans="1:13" ht="15.75" hidden="1" customHeight="1">
      <c r="A193" s="186" t="s">
        <v>563</v>
      </c>
      <c r="B193" s="186"/>
      <c r="M193" s="104"/>
    </row>
    <row r="194" spans="1:13" ht="13.5" hidden="1" customHeight="1">
      <c r="M194" s="104"/>
    </row>
    <row r="195" spans="1:13" ht="13.5" hidden="1" customHeight="1">
      <c r="A195" s="104" t="s">
        <v>490</v>
      </c>
      <c r="M195" s="104"/>
    </row>
    <row r="196" spans="1:13" ht="13.5" hidden="1" customHeight="1">
      <c r="A196" s="104" t="s">
        <v>489</v>
      </c>
      <c r="M196" s="104"/>
    </row>
    <row r="197" spans="1:13" ht="13.5" hidden="1" customHeight="1">
      <c r="M197" s="104"/>
    </row>
    <row r="198" spans="1:13" ht="13.5" hidden="1" customHeight="1">
      <c r="A198" s="104" t="s">
        <v>463</v>
      </c>
      <c r="M198" s="104"/>
    </row>
    <row r="199" spans="1:13" ht="13.5" hidden="1" customHeight="1">
      <c r="A199" s="104" t="s">
        <v>508</v>
      </c>
      <c r="M199" s="104"/>
    </row>
    <row r="200" spans="1:13" ht="13.5" hidden="1" customHeight="1">
      <c r="A200" s="104" t="s">
        <v>509</v>
      </c>
      <c r="M200" s="104"/>
    </row>
    <row r="201" spans="1:13" ht="13.5" hidden="1" customHeight="1">
      <c r="M201" s="104"/>
    </row>
    <row r="202" spans="1:13" ht="13.5" hidden="1" customHeight="1">
      <c r="A202" s="104" t="s">
        <v>466</v>
      </c>
      <c r="M202" s="104"/>
    </row>
    <row r="203" spans="1:13" ht="13.5" hidden="1" customHeight="1">
      <c r="M203" s="104"/>
    </row>
    <row r="204" spans="1:13" ht="13.5" hidden="1" customHeight="1">
      <c r="A204" s="104" t="str">
        <f>E16&amp;G16&amp;H16&amp;I16&amp;J16&amp;K16</f>
        <v>2025年月日</v>
      </c>
      <c r="M204" s="104"/>
    </row>
    <row r="205" spans="1:13" ht="13.5" hidden="1" customHeight="1">
      <c r="A205" s="187" t="e">
        <f>DATEVALUE(A204)</f>
        <v>#VALUE!</v>
      </c>
      <c r="B205" s="187"/>
      <c r="M205" s="104"/>
    </row>
    <row r="206" spans="1:13" ht="13.5" hidden="1" customHeight="1">
      <c r="A206" s="187"/>
      <c r="B206" s="187"/>
      <c r="M206" s="104"/>
    </row>
    <row r="207" spans="1:13" ht="13.5" hidden="1" customHeight="1">
      <c r="E207" s="188" t="str">
        <f>IF(E29=E210,G210,IF(E29=E211,G211,IF(E29=E212,G212,"")))</f>
        <v/>
      </c>
      <c r="F207" s="188" t="str">
        <f>IF(H29=E208,I29,"")</f>
        <v/>
      </c>
      <c r="G207" s="188" t="str">
        <f>IF(K29=E208,L29,"")</f>
        <v/>
      </c>
      <c r="H207" s="188" t="str">
        <f>IF(E30=E208,F30,"")</f>
        <v/>
      </c>
      <c r="I207" s="188" t="str">
        <f>IF(H30=E208,I30,"")</f>
        <v/>
      </c>
      <c r="J207" s="188" t="str">
        <f>IF(K30=E208,L30,"")</f>
        <v/>
      </c>
      <c r="M207" s="104"/>
    </row>
    <row r="208" spans="1:13" ht="13.5" hidden="1" customHeight="1">
      <c r="E208" s="104" t="s">
        <v>62</v>
      </c>
      <c r="F208" s="189" t="str">
        <f>E207&amp;"、"&amp;F207&amp;"、"&amp;G207&amp;"、"&amp;H207&amp;"、"&amp;I207&amp;"、"&amp;J207</f>
        <v>、、、、、</v>
      </c>
      <c r="M208" s="104"/>
    </row>
    <row r="209" spans="1:13" ht="13.5" hidden="1" customHeight="1">
      <c r="F209" s="189"/>
      <c r="M209" s="104"/>
    </row>
    <row r="210" spans="1:13" ht="13.5" hidden="1" customHeight="1">
      <c r="E210" s="104" t="s">
        <v>337</v>
      </c>
      <c r="G210" s="104" t="s">
        <v>341</v>
      </c>
      <c r="M210" s="104"/>
    </row>
    <row r="211" spans="1:13" ht="13.5" hidden="1" customHeight="1">
      <c r="E211" s="104" t="s">
        <v>338</v>
      </c>
      <c r="G211" s="104" t="s">
        <v>340</v>
      </c>
      <c r="M211" s="104"/>
    </row>
    <row r="212" spans="1:13" ht="13.5" hidden="1" customHeight="1">
      <c r="E212" s="104" t="s">
        <v>336</v>
      </c>
      <c r="G212" s="104" t="s">
        <v>339</v>
      </c>
      <c r="M212" s="104"/>
    </row>
    <row r="213" spans="1:13" ht="13.5" hidden="1" customHeight="1">
      <c r="A213" s="104" t="s">
        <v>60</v>
      </c>
      <c r="M213" s="104"/>
    </row>
    <row r="214" spans="1:13" ht="13.5" hidden="1" customHeight="1">
      <c r="A214" s="104" t="s">
        <v>61</v>
      </c>
      <c r="M214" s="104"/>
    </row>
    <row r="215" spans="1:13" ht="13.5" hidden="1" customHeight="1">
      <c r="M215" s="104"/>
    </row>
    <row r="216" spans="1:13" ht="13.5" hidden="1" customHeight="1">
      <c r="M216" s="104"/>
    </row>
    <row r="217" spans="1:13" ht="13.5" hidden="1" customHeight="1">
      <c r="A217" s="104" t="s">
        <v>464</v>
      </c>
      <c r="M217" s="104"/>
    </row>
    <row r="218" spans="1:13" ht="13.5" hidden="1" customHeight="1">
      <c r="A218" s="104" t="s">
        <v>81</v>
      </c>
      <c r="M218" s="104"/>
    </row>
    <row r="219" spans="1:13" ht="13.5" hidden="1" customHeight="1">
      <c r="A219" s="104" t="s">
        <v>82</v>
      </c>
      <c r="M219" s="104"/>
    </row>
    <row r="220" spans="1:13" ht="16.5" customHeight="1">
      <c r="M220" s="104"/>
    </row>
    <row r="221" spans="1:13" ht="12" customHeight="1">
      <c r="M221" s="104"/>
    </row>
  </sheetData>
  <sheetProtection selectLockedCells="1"/>
  <mergeCells count="52">
    <mergeCell ref="A69:L70"/>
    <mergeCell ref="A28:B30"/>
    <mergeCell ref="A32:B32"/>
    <mergeCell ref="E33:G33"/>
    <mergeCell ref="I30:J30"/>
    <mergeCell ref="A40:B41"/>
    <mergeCell ref="A37:B38"/>
    <mergeCell ref="F45:G45"/>
    <mergeCell ref="I45:J45"/>
    <mergeCell ref="E47:J47"/>
    <mergeCell ref="E49:G49"/>
    <mergeCell ref="F40:G40"/>
    <mergeCell ref="J40:K40"/>
    <mergeCell ref="J41:K41"/>
    <mergeCell ref="A65:L65"/>
    <mergeCell ref="A54:B54"/>
    <mergeCell ref="A1:L1"/>
    <mergeCell ref="E32:G32"/>
    <mergeCell ref="E35:I35"/>
    <mergeCell ref="J35:L35"/>
    <mergeCell ref="E20:L20"/>
    <mergeCell ref="E24:F24"/>
    <mergeCell ref="E25:F25"/>
    <mergeCell ref="E27:I27"/>
    <mergeCell ref="F29:G29"/>
    <mergeCell ref="I29:J29"/>
    <mergeCell ref="E19:L19"/>
    <mergeCell ref="E16:F16"/>
    <mergeCell ref="E18:L18"/>
    <mergeCell ref="E26:F26"/>
    <mergeCell ref="E17:L17"/>
    <mergeCell ref="E22:L22"/>
    <mergeCell ref="A2:L2"/>
    <mergeCell ref="J31:K31"/>
    <mergeCell ref="E31:I31"/>
    <mergeCell ref="E50:H50"/>
    <mergeCell ref="E51:F51"/>
    <mergeCell ref="F30:G30"/>
    <mergeCell ref="A22:B22"/>
    <mergeCell ref="A20:B20"/>
    <mergeCell ref="A3:L4"/>
    <mergeCell ref="A35:B35"/>
    <mergeCell ref="F41:G41"/>
    <mergeCell ref="E46:J46"/>
    <mergeCell ref="E48:G48"/>
    <mergeCell ref="E36:L36"/>
    <mergeCell ref="E54:L54"/>
    <mergeCell ref="H61:L61"/>
    <mergeCell ref="A33:B34"/>
    <mergeCell ref="E61:F61"/>
    <mergeCell ref="E53:L53"/>
    <mergeCell ref="E52:F52"/>
  </mergeCells>
  <phoneticPr fontId="1"/>
  <conditionalFormatting sqref="A1:A2">
    <cfRule type="containsText" dxfId="13" priority="6" operator="containsText" text="★">
      <formula>NOT(ISERROR(SEARCH("★",A1)))</formula>
    </cfRule>
  </conditionalFormatting>
  <conditionalFormatting sqref="E17:L20 E24:F26 E27:I27 E32:G32 F45:G45 I45:J45 E48:G48 E53:L53 E31 E52:F52 E50:E51">
    <cfRule type="containsBlanks" dxfId="12" priority="5">
      <formula>LEN(TRIM(E17))=0</formula>
    </cfRule>
  </conditionalFormatting>
  <conditionalFormatting sqref="A57:A59">
    <cfRule type="expression" dxfId="11" priority="3">
      <formula>$N57=FALSE</formula>
    </cfRule>
  </conditionalFormatting>
  <conditionalFormatting sqref="E35:I35">
    <cfRule type="expression" dxfId="10" priority="2">
      <formula>AND($P35="必須",$E35="")</formula>
    </cfRule>
  </conditionalFormatting>
  <conditionalFormatting sqref="C35">
    <cfRule type="expression" dxfId="9" priority="1">
      <formula>$P35="必須"</formula>
    </cfRule>
  </conditionalFormatting>
  <dataValidations count="10">
    <dataValidation type="list" allowBlank="1" showInputMessage="1" showErrorMessage="1" sqref="E31:I31">
      <formula1>$A$189:$A$193</formula1>
    </dataValidation>
    <dataValidation type="list" allowBlank="1" showInputMessage="1" showErrorMessage="1" sqref="E35">
      <formula1>$A$217:$A$219</formula1>
    </dataValidation>
    <dataValidation type="list" allowBlank="1" showInputMessage="1" showErrorMessage="1" sqref="H16">
      <formula1>$A$73:$A$84</formula1>
    </dataValidation>
    <dataValidation type="list" allowBlank="1" showInputMessage="1" showErrorMessage="1" sqref="J16">
      <formula1>$A$86:$A$116</formula1>
    </dataValidation>
    <dataValidation type="list" allowBlank="1" showInputMessage="1" sqref="E26">
      <formula1>$A$118:$A$164</formula1>
    </dataValidation>
    <dataValidation imeMode="fullKatakana" allowBlank="1" showInputMessage="1" showErrorMessage="1" sqref="E17:L17"/>
    <dataValidation imeMode="halfAlpha" allowBlank="1" showInputMessage="1" showErrorMessage="1" sqref="E27:I27 E48:G49 E22:L22 E50:H50 G52 E51 E19:L19"/>
    <dataValidation type="list" allowBlank="1" showInputMessage="1" sqref="E33:G33">
      <formula1>"参加していた,参加していなかった"</formula1>
    </dataValidation>
    <dataValidation type="list" allowBlank="1" showInputMessage="1" showErrorMessage="1" sqref="E52">
      <formula1>$A$118:$A$164</formula1>
    </dataValidation>
    <dataValidation type="list" allowBlank="1" showInputMessage="1" sqref="E32">
      <formula1>$A$168:$A$186</formula1>
    </dataValidation>
  </dataValidations>
  <hyperlinks>
    <hyperlink ref="B61" r:id="rId1"/>
    <hyperlink ref="E61" r:id="rId2"/>
    <hyperlink ref="H61" r:id="rId3"/>
    <hyperlink ref="J35" r:id="rId4"/>
    <hyperlink ref="J31:K31" r:id="rId5" display="会則はこちら"/>
  </hyperlinks>
  <pageMargins left="0.70866141732283472" right="0.70866141732283472" top="0.35433070866141736" bottom="0.15748031496062992" header="0.31496062992125984" footer="0.31496062992125984"/>
  <pageSetup paperSize="9" scale="67" fitToWidth="0" fitToHeight="0"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7171" r:id="rId9" name="Check Box 3">
              <controlPr defaultSize="0" autoFill="0" autoLine="0" autoPict="0">
                <anchor moveWithCells="1">
                  <from>
                    <xdr:col>0</xdr:col>
                    <xdr:colOff>781050</xdr:colOff>
                    <xdr:row>56</xdr:row>
                    <xdr:rowOff>228600</xdr:rowOff>
                  </from>
                  <to>
                    <xdr:col>0</xdr:col>
                    <xdr:colOff>1085850</xdr:colOff>
                    <xdr:row>57</xdr:row>
                    <xdr:rowOff>228600</xdr:rowOff>
                  </to>
                </anchor>
              </controlPr>
            </control>
          </mc:Choice>
        </mc:AlternateContent>
        <mc:AlternateContent xmlns:mc="http://schemas.openxmlformats.org/markup-compatibility/2006">
          <mc:Choice Requires="x14">
            <control shapeId="7173" r:id="rId10" name="Check Box 5">
              <controlPr defaultSize="0" autoFill="0" autoLine="0" autoPict="0">
                <anchor moveWithCells="1">
                  <from>
                    <xdr:col>0</xdr:col>
                    <xdr:colOff>781050</xdr:colOff>
                    <xdr:row>57</xdr:row>
                    <xdr:rowOff>200025</xdr:rowOff>
                  </from>
                  <to>
                    <xdr:col>0</xdr:col>
                    <xdr:colOff>1085850</xdr:colOff>
                    <xdr:row>58</xdr:row>
                    <xdr:rowOff>200025</xdr:rowOff>
                  </to>
                </anchor>
              </controlPr>
            </control>
          </mc:Choice>
        </mc:AlternateContent>
        <mc:AlternateContent xmlns:mc="http://schemas.openxmlformats.org/markup-compatibility/2006">
          <mc:Choice Requires="x14">
            <control shapeId="7174" r:id="rId11" name="Check Box 6">
              <controlPr defaultSize="0" autoFill="0" autoLine="0" autoPict="0">
                <anchor moveWithCells="1">
                  <from>
                    <xdr:col>0</xdr:col>
                    <xdr:colOff>781050</xdr:colOff>
                    <xdr:row>56</xdr:row>
                    <xdr:rowOff>9525</xdr:rowOff>
                  </from>
                  <to>
                    <xdr:col>0</xdr:col>
                    <xdr:colOff>1085850</xdr:colOff>
                    <xdr:row>57</xdr:row>
                    <xdr:rowOff>9525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7</xdr:col>
                    <xdr:colOff>209550</xdr:colOff>
                    <xdr:row>28</xdr:row>
                    <xdr:rowOff>0</xdr:rowOff>
                  </from>
                  <to>
                    <xdr:col>7</xdr:col>
                    <xdr:colOff>419100</xdr:colOff>
                    <xdr:row>28</xdr:row>
                    <xdr:rowOff>180975</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4</xdr:col>
                    <xdr:colOff>228600</xdr:colOff>
                    <xdr:row>29</xdr:row>
                    <xdr:rowOff>0</xdr:rowOff>
                  </from>
                  <to>
                    <xdr:col>4</xdr:col>
                    <xdr:colOff>438150</xdr:colOff>
                    <xdr:row>29</xdr:row>
                    <xdr:rowOff>180975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10</xdr:col>
                    <xdr:colOff>219075</xdr:colOff>
                    <xdr:row>28</xdr:row>
                    <xdr:rowOff>0</xdr:rowOff>
                  </from>
                  <to>
                    <xdr:col>10</xdr:col>
                    <xdr:colOff>428625</xdr:colOff>
                    <xdr:row>28</xdr:row>
                    <xdr:rowOff>180975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7</xdr:col>
                    <xdr:colOff>209550</xdr:colOff>
                    <xdr:row>29</xdr:row>
                    <xdr:rowOff>0</xdr:rowOff>
                  </from>
                  <to>
                    <xdr:col>7</xdr:col>
                    <xdr:colOff>419100</xdr:colOff>
                    <xdr:row>29</xdr:row>
                    <xdr:rowOff>180975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10</xdr:col>
                    <xdr:colOff>219075</xdr:colOff>
                    <xdr:row>29</xdr:row>
                    <xdr:rowOff>0</xdr:rowOff>
                  </from>
                  <to>
                    <xdr:col>10</xdr:col>
                    <xdr:colOff>428625</xdr:colOff>
                    <xdr:row>29</xdr:row>
                    <xdr:rowOff>180975</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4</xdr:col>
                    <xdr:colOff>219075</xdr:colOff>
                    <xdr:row>37</xdr:row>
                    <xdr:rowOff>28575</xdr:rowOff>
                  </from>
                  <to>
                    <xdr:col>4</xdr:col>
                    <xdr:colOff>428625</xdr:colOff>
                    <xdr:row>37</xdr:row>
                    <xdr:rowOff>209550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6</xdr:col>
                    <xdr:colOff>228600</xdr:colOff>
                    <xdr:row>37</xdr:row>
                    <xdr:rowOff>28575</xdr:rowOff>
                  </from>
                  <to>
                    <xdr:col>6</xdr:col>
                    <xdr:colOff>438150</xdr:colOff>
                    <xdr:row>37</xdr:row>
                    <xdr:rowOff>209550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8</xdr:col>
                    <xdr:colOff>219075</xdr:colOff>
                    <xdr:row>37</xdr:row>
                    <xdr:rowOff>28575</xdr:rowOff>
                  </from>
                  <to>
                    <xdr:col>8</xdr:col>
                    <xdr:colOff>428625</xdr:colOff>
                    <xdr:row>37</xdr:row>
                    <xdr:rowOff>209550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10</xdr:col>
                    <xdr:colOff>219075</xdr:colOff>
                    <xdr:row>37</xdr:row>
                    <xdr:rowOff>28575</xdr:rowOff>
                  </from>
                  <to>
                    <xdr:col>10</xdr:col>
                    <xdr:colOff>428625</xdr:colOff>
                    <xdr:row>37</xdr:row>
                    <xdr:rowOff>209550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4</xdr:col>
                    <xdr:colOff>219075</xdr:colOff>
                    <xdr:row>39</xdr:row>
                    <xdr:rowOff>66675</xdr:rowOff>
                  </from>
                  <to>
                    <xdr:col>4</xdr:col>
                    <xdr:colOff>428625</xdr:colOff>
                    <xdr:row>39</xdr:row>
                    <xdr:rowOff>247650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4</xdr:col>
                    <xdr:colOff>219075</xdr:colOff>
                    <xdr:row>40</xdr:row>
                    <xdr:rowOff>0</xdr:rowOff>
                  </from>
                  <to>
                    <xdr:col>4</xdr:col>
                    <xdr:colOff>428625</xdr:colOff>
                    <xdr:row>41</xdr:row>
                    <xdr:rowOff>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8</xdr:col>
                    <xdr:colOff>219075</xdr:colOff>
                    <xdr:row>39</xdr:row>
                    <xdr:rowOff>57150</xdr:rowOff>
                  </from>
                  <to>
                    <xdr:col>8</xdr:col>
                    <xdr:colOff>428625</xdr:colOff>
                    <xdr:row>39</xdr:row>
                    <xdr:rowOff>238125</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8</xdr:col>
                    <xdr:colOff>219075</xdr:colOff>
                    <xdr:row>40</xdr:row>
                    <xdr:rowOff>0</xdr:rowOff>
                  </from>
                  <to>
                    <xdr:col>8</xdr:col>
                    <xdr:colOff>428625</xdr:colOff>
                    <xdr:row>41</xdr:row>
                    <xdr:rowOff>0</xdr:rowOff>
                  </to>
                </anchor>
              </controlPr>
            </control>
          </mc:Choice>
        </mc:AlternateContent>
        <mc:AlternateContent xmlns:mc="http://schemas.openxmlformats.org/markup-compatibility/2006">
          <mc:Choice Requires="x14">
            <control shapeId="7177" r:id="rId25" name="Check Box 9">
              <controlPr defaultSize="0" autoFill="0" autoLine="0" autoPict="0">
                <anchor moveWithCells="1">
                  <from>
                    <xdr:col>4</xdr:col>
                    <xdr:colOff>228600</xdr:colOff>
                    <xdr:row>28</xdr:row>
                    <xdr:rowOff>0</xdr:rowOff>
                  </from>
                  <to>
                    <xdr:col>4</xdr:col>
                    <xdr:colOff>438150</xdr:colOff>
                    <xdr:row>28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9" tint="0.39997558519241921"/>
  </sheetPr>
  <dimension ref="A1:Y113"/>
  <sheetViews>
    <sheetView view="pageBreakPreview" zoomScaleNormal="100" zoomScaleSheetLayoutView="100" workbookViewId="0">
      <selection activeCell="Z1" sqref="Z1"/>
    </sheetView>
  </sheetViews>
  <sheetFormatPr defaultRowHeight="13.5"/>
  <cols>
    <col min="1" max="1" width="20.625" style="20" customWidth="1"/>
    <col min="2" max="2" width="3.625" style="20" customWidth="1"/>
    <col min="3" max="5" width="3.5" style="20" customWidth="1"/>
    <col min="6" max="7" width="3.625" style="20" customWidth="1"/>
    <col min="8" max="14" width="3.5" style="20" customWidth="1"/>
    <col min="15" max="21" width="3.125" style="20" customWidth="1"/>
    <col min="22" max="22" width="1.625" style="20" customWidth="1"/>
    <col min="23" max="23" width="4.375" style="20" hidden="1" customWidth="1"/>
    <col min="24" max="24" width="3.75" style="20" hidden="1" customWidth="1"/>
    <col min="25" max="25" width="5.375" style="21" customWidth="1"/>
    <col min="26" max="16384" width="9" style="21"/>
  </cols>
  <sheetData>
    <row r="1" spans="1:24" ht="14.25" customHeight="1">
      <c r="A1" s="248" t="s">
        <v>433</v>
      </c>
      <c r="B1" s="248"/>
      <c r="C1" s="248"/>
      <c r="D1" s="248"/>
      <c r="E1" s="248"/>
      <c r="F1" s="248"/>
      <c r="G1" s="248"/>
      <c r="H1" s="248"/>
      <c r="I1" s="248"/>
      <c r="J1" s="248"/>
      <c r="K1" s="248"/>
      <c r="L1" s="248"/>
      <c r="M1" s="248"/>
      <c r="N1" s="248"/>
      <c r="O1" s="248"/>
      <c r="P1" s="248"/>
      <c r="Q1" s="248"/>
      <c r="R1" s="248"/>
      <c r="S1" s="248"/>
      <c r="T1" s="248"/>
      <c r="U1" s="248"/>
      <c r="W1" s="22" t="s">
        <v>322</v>
      </c>
    </row>
    <row r="2" spans="1:24" ht="14.25" customHeight="1">
      <c r="A2" s="248"/>
      <c r="B2" s="248"/>
      <c r="C2" s="248"/>
      <c r="D2" s="248"/>
      <c r="E2" s="248"/>
      <c r="F2" s="248"/>
      <c r="G2" s="248"/>
      <c r="H2" s="248"/>
      <c r="I2" s="248"/>
      <c r="J2" s="248"/>
      <c r="K2" s="248"/>
      <c r="L2" s="248"/>
      <c r="M2" s="248"/>
      <c r="N2" s="248"/>
      <c r="O2" s="248"/>
      <c r="P2" s="248"/>
      <c r="Q2" s="248"/>
      <c r="R2" s="248"/>
      <c r="S2" s="248"/>
      <c r="T2" s="248"/>
      <c r="U2" s="248"/>
      <c r="W2" s="22" t="s">
        <v>349</v>
      </c>
    </row>
    <row r="3" spans="1:24" ht="14.25" customHeight="1">
      <c r="A3" s="289" t="s">
        <v>427</v>
      </c>
      <c r="B3" s="290"/>
      <c r="C3" s="290"/>
      <c r="D3" s="290"/>
      <c r="E3" s="290"/>
      <c r="F3" s="290"/>
      <c r="G3" s="290"/>
      <c r="H3" s="290"/>
      <c r="I3" s="290"/>
      <c r="J3" s="290"/>
      <c r="K3" s="290"/>
      <c r="L3" s="290"/>
      <c r="M3" s="290"/>
      <c r="N3" s="290"/>
      <c r="O3" s="290"/>
      <c r="P3" s="290"/>
      <c r="Q3" s="290"/>
      <c r="R3" s="290"/>
      <c r="S3" s="290"/>
      <c r="T3" s="290"/>
      <c r="U3" s="290"/>
      <c r="W3" s="22"/>
    </row>
    <row r="4" spans="1:24" ht="14.25" customHeight="1">
      <c r="A4" s="290"/>
      <c r="B4" s="290"/>
      <c r="C4" s="290"/>
      <c r="D4" s="290"/>
      <c r="E4" s="290"/>
      <c r="F4" s="290"/>
      <c r="G4" s="290"/>
      <c r="H4" s="290"/>
      <c r="I4" s="290"/>
      <c r="J4" s="290"/>
      <c r="K4" s="290"/>
      <c r="L4" s="290"/>
      <c r="M4" s="290"/>
      <c r="N4" s="290"/>
      <c r="O4" s="290"/>
      <c r="P4" s="290"/>
      <c r="Q4" s="290"/>
      <c r="R4" s="290"/>
      <c r="S4" s="290"/>
      <c r="T4" s="290"/>
      <c r="U4" s="290"/>
      <c r="W4" s="22"/>
    </row>
    <row r="5" spans="1:24" ht="14.25" customHeight="1">
      <c r="A5" s="290"/>
      <c r="B5" s="290"/>
      <c r="C5" s="290"/>
      <c r="D5" s="290"/>
      <c r="E5" s="290"/>
      <c r="F5" s="290"/>
      <c r="G5" s="290"/>
      <c r="H5" s="290"/>
      <c r="I5" s="290"/>
      <c r="J5" s="290"/>
      <c r="K5" s="290"/>
      <c r="L5" s="290"/>
      <c r="M5" s="290"/>
      <c r="N5" s="290"/>
      <c r="O5" s="290"/>
      <c r="P5" s="290"/>
      <c r="Q5" s="290"/>
      <c r="R5" s="290"/>
      <c r="S5" s="290"/>
      <c r="T5" s="290"/>
      <c r="U5" s="290"/>
      <c r="W5" s="22"/>
    </row>
    <row r="6" spans="1:24" ht="14.25" customHeight="1">
      <c r="A6" s="290"/>
      <c r="B6" s="290"/>
      <c r="C6" s="290"/>
      <c r="D6" s="290"/>
      <c r="E6" s="290"/>
      <c r="F6" s="290"/>
      <c r="G6" s="290"/>
      <c r="H6" s="290"/>
      <c r="I6" s="290"/>
      <c r="J6" s="290"/>
      <c r="K6" s="290"/>
      <c r="L6" s="290"/>
      <c r="M6" s="290"/>
      <c r="N6" s="290"/>
      <c r="O6" s="290"/>
      <c r="P6" s="290"/>
      <c r="Q6" s="290"/>
      <c r="R6" s="290"/>
      <c r="S6" s="290"/>
      <c r="T6" s="290"/>
      <c r="U6" s="290"/>
      <c r="W6" s="22"/>
    </row>
    <row r="7" spans="1:24" ht="14.25" customHeight="1">
      <c r="A7" s="23"/>
      <c r="B7" s="23"/>
      <c r="C7" s="23"/>
      <c r="D7" s="23"/>
      <c r="E7" s="23"/>
      <c r="F7" s="23"/>
      <c r="G7" s="23"/>
      <c r="H7" s="23"/>
      <c r="I7" s="23"/>
      <c r="J7" s="23"/>
      <c r="K7" s="23"/>
      <c r="L7" s="23"/>
      <c r="M7" s="23"/>
      <c r="N7" s="23"/>
      <c r="O7" s="23"/>
      <c r="P7" s="23"/>
      <c r="Q7" s="23"/>
      <c r="R7" s="23"/>
      <c r="S7" s="23"/>
      <c r="T7" s="23"/>
      <c r="U7" s="23"/>
      <c r="W7" s="22"/>
    </row>
    <row r="8" spans="1:24" ht="14.25">
      <c r="A8" s="24"/>
      <c r="B8" s="24"/>
      <c r="C8" s="24"/>
      <c r="D8" s="24"/>
      <c r="E8" s="24"/>
      <c r="F8" s="24"/>
      <c r="G8" s="24"/>
      <c r="H8" s="24"/>
      <c r="I8" s="24"/>
      <c r="J8" s="24"/>
      <c r="K8" s="24"/>
      <c r="L8" s="24"/>
      <c r="M8" s="24"/>
      <c r="N8" s="24"/>
      <c r="O8" s="24"/>
      <c r="P8" s="24"/>
      <c r="Q8" s="24"/>
      <c r="R8" s="24"/>
      <c r="S8" s="24"/>
      <c r="T8" s="24"/>
      <c r="U8" s="25" t="s">
        <v>425</v>
      </c>
      <c r="W8" s="22"/>
    </row>
    <row r="9" spans="1:24" hidden="1">
      <c r="A9" s="26"/>
      <c r="B9" s="27"/>
      <c r="C9" s="28"/>
      <c r="D9" s="28"/>
      <c r="E9" s="28"/>
      <c r="F9" s="28"/>
      <c r="G9" s="28"/>
      <c r="H9" s="28"/>
      <c r="I9" s="28"/>
      <c r="J9" s="28"/>
      <c r="K9" s="28"/>
      <c r="L9" s="28"/>
      <c r="M9" s="29"/>
      <c r="N9" s="30" t="s">
        <v>320</v>
      </c>
      <c r="O9" s="31"/>
      <c r="P9" s="32"/>
      <c r="Q9" s="294"/>
      <c r="R9" s="294"/>
      <c r="S9" s="294"/>
      <c r="T9" s="294"/>
      <c r="U9" s="294"/>
      <c r="W9" s="22" t="s">
        <v>323</v>
      </c>
    </row>
    <row r="10" spans="1:24" hidden="1">
      <c r="A10" s="33"/>
      <c r="B10" s="27"/>
      <c r="C10" s="28"/>
      <c r="D10" s="28"/>
      <c r="E10" s="34"/>
      <c r="F10" s="34"/>
      <c r="G10" s="34"/>
      <c r="H10" s="34"/>
      <c r="I10" s="34"/>
      <c r="J10" s="34"/>
      <c r="K10" s="28"/>
      <c r="L10" s="28"/>
      <c r="M10" s="29"/>
      <c r="N10" s="30" t="s">
        <v>321</v>
      </c>
      <c r="O10" s="31"/>
      <c r="P10" s="32"/>
      <c r="Q10" s="295"/>
      <c r="R10" s="295"/>
      <c r="S10" s="295"/>
      <c r="T10" s="295"/>
      <c r="U10" s="295"/>
      <c r="W10" s="35"/>
    </row>
    <row r="11" spans="1:24" hidden="1">
      <c r="A11" s="36" t="s">
        <v>274</v>
      </c>
      <c r="B11" s="27"/>
      <c r="C11" s="28"/>
      <c r="D11" s="28"/>
      <c r="E11" s="34"/>
      <c r="F11" s="34"/>
      <c r="G11" s="34"/>
      <c r="H11" s="34"/>
      <c r="I11" s="34"/>
      <c r="J11" s="34"/>
      <c r="K11" s="28"/>
      <c r="L11" s="27"/>
      <c r="M11" s="26"/>
      <c r="N11" s="37"/>
      <c r="O11" s="38"/>
      <c r="P11" s="38"/>
      <c r="Q11" s="38"/>
      <c r="R11" s="38"/>
      <c r="S11" s="38"/>
      <c r="T11" s="38"/>
      <c r="U11" s="38"/>
      <c r="W11" s="39" t="s">
        <v>324</v>
      </c>
      <c r="X11" s="39"/>
    </row>
    <row r="12" spans="1:24" ht="18" hidden="1" customHeight="1">
      <c r="A12" s="40" t="s">
        <v>275</v>
      </c>
      <c r="B12" s="256"/>
      <c r="C12" s="257"/>
      <c r="D12" s="257"/>
      <c r="E12" s="257"/>
      <c r="F12" s="257"/>
      <c r="G12" s="257"/>
      <c r="H12" s="257"/>
      <c r="I12" s="257"/>
      <c r="J12" s="257"/>
      <c r="K12" s="257"/>
      <c r="L12" s="257"/>
      <c r="M12" s="257"/>
      <c r="N12" s="257"/>
      <c r="O12" s="257"/>
      <c r="P12" s="257"/>
      <c r="Q12" s="257"/>
      <c r="R12" s="257"/>
      <c r="S12" s="257"/>
      <c r="T12" s="257"/>
      <c r="U12" s="258"/>
      <c r="W12" s="39" t="s">
        <v>325</v>
      </c>
      <c r="X12" s="39"/>
    </row>
    <row r="13" spans="1:24" ht="18" hidden="1" customHeight="1">
      <c r="A13" s="40" t="s">
        <v>276</v>
      </c>
      <c r="B13" s="256"/>
      <c r="C13" s="257"/>
      <c r="D13" s="257"/>
      <c r="E13" s="257"/>
      <c r="F13" s="257"/>
      <c r="G13" s="257"/>
      <c r="H13" s="257"/>
      <c r="I13" s="257"/>
      <c r="J13" s="257"/>
      <c r="K13" s="257"/>
      <c r="L13" s="257"/>
      <c r="M13" s="257"/>
      <c r="N13" s="257"/>
      <c r="O13" s="257"/>
      <c r="P13" s="257"/>
      <c r="Q13" s="257"/>
      <c r="R13" s="257"/>
      <c r="S13" s="257"/>
      <c r="T13" s="257"/>
      <c r="U13" s="258"/>
      <c r="W13" s="39" t="s">
        <v>326</v>
      </c>
      <c r="X13" s="39"/>
    </row>
    <row r="14" spans="1:24" ht="18" hidden="1" customHeight="1">
      <c r="A14" s="40" t="s">
        <v>277</v>
      </c>
      <c r="B14" s="256"/>
      <c r="C14" s="257"/>
      <c r="D14" s="257"/>
      <c r="E14" s="257"/>
      <c r="F14" s="257"/>
      <c r="G14" s="257"/>
      <c r="H14" s="257"/>
      <c r="I14" s="257"/>
      <c r="J14" s="257"/>
      <c r="K14" s="257"/>
      <c r="L14" s="257"/>
      <c r="M14" s="257"/>
      <c r="N14" s="257"/>
      <c r="O14" s="257"/>
      <c r="P14" s="257"/>
      <c r="Q14" s="257"/>
      <c r="R14" s="257"/>
      <c r="S14" s="257"/>
      <c r="T14" s="257"/>
      <c r="U14" s="258"/>
      <c r="W14" s="39" t="s">
        <v>327</v>
      </c>
      <c r="X14" s="39"/>
    </row>
    <row r="15" spans="1:24" ht="18" hidden="1" customHeight="1">
      <c r="A15" s="40" t="s">
        <v>278</v>
      </c>
      <c r="B15" s="256"/>
      <c r="C15" s="257"/>
      <c r="D15" s="257"/>
      <c r="E15" s="257"/>
      <c r="F15" s="257"/>
      <c r="G15" s="257"/>
      <c r="H15" s="257"/>
      <c r="I15" s="257"/>
      <c r="J15" s="257"/>
      <c r="K15" s="257"/>
      <c r="L15" s="257"/>
      <c r="M15" s="257"/>
      <c r="N15" s="257"/>
      <c r="O15" s="257"/>
      <c r="P15" s="257"/>
      <c r="Q15" s="257"/>
      <c r="R15" s="257"/>
      <c r="S15" s="257"/>
      <c r="T15" s="257"/>
      <c r="U15" s="258"/>
      <c r="W15" s="41" t="s">
        <v>328</v>
      </c>
      <c r="X15" s="41"/>
    </row>
    <row r="16" spans="1:24" ht="18" hidden="1" customHeight="1">
      <c r="A16" s="40" t="s">
        <v>279</v>
      </c>
      <c r="B16" s="256"/>
      <c r="C16" s="257"/>
      <c r="D16" s="257"/>
      <c r="E16" s="257"/>
      <c r="F16" s="257"/>
      <c r="G16" s="257"/>
      <c r="H16" s="257"/>
      <c r="I16" s="257"/>
      <c r="J16" s="257"/>
      <c r="K16" s="257"/>
      <c r="L16" s="257"/>
      <c r="M16" s="257"/>
      <c r="N16" s="257"/>
      <c r="O16" s="257"/>
      <c r="P16" s="257"/>
      <c r="Q16" s="257"/>
      <c r="R16" s="257"/>
      <c r="S16" s="257"/>
      <c r="T16" s="257"/>
      <c r="U16" s="258"/>
      <c r="W16" s="41" t="s">
        <v>329</v>
      </c>
      <c r="X16" s="41"/>
    </row>
    <row r="17" spans="1:25" ht="18" hidden="1" customHeight="1">
      <c r="A17" s="40" t="s">
        <v>330</v>
      </c>
      <c r="B17" s="256"/>
      <c r="C17" s="257"/>
      <c r="D17" s="257"/>
      <c r="E17" s="257"/>
      <c r="F17" s="257"/>
      <c r="G17" s="257"/>
      <c r="H17" s="257"/>
      <c r="I17" s="257"/>
      <c r="J17" s="257"/>
      <c r="K17" s="257"/>
      <c r="L17" s="257"/>
      <c r="M17" s="257"/>
      <c r="N17" s="257"/>
      <c r="O17" s="257"/>
      <c r="P17" s="257"/>
      <c r="Q17" s="257"/>
      <c r="R17" s="257"/>
      <c r="S17" s="257"/>
      <c r="T17" s="257"/>
      <c r="U17" s="258"/>
    </row>
    <row r="18" spans="1:25" ht="18" hidden="1" customHeight="1">
      <c r="A18" s="40" t="s">
        <v>331</v>
      </c>
      <c r="B18" s="277"/>
      <c r="C18" s="278"/>
      <c r="D18" s="278"/>
      <c r="E18" s="278"/>
      <c r="F18" s="278"/>
      <c r="G18" s="278"/>
      <c r="H18" s="278"/>
      <c r="I18" s="278"/>
      <c r="J18" s="278"/>
      <c r="K18" s="278"/>
      <c r="L18" s="278"/>
      <c r="M18" s="278"/>
      <c r="N18" s="278"/>
      <c r="O18" s="278"/>
      <c r="P18" s="278"/>
      <c r="Q18" s="278"/>
      <c r="R18" s="278"/>
      <c r="S18" s="278"/>
      <c r="T18" s="278"/>
      <c r="U18" s="279"/>
    </row>
    <row r="19" spans="1:25" ht="18" customHeight="1">
      <c r="A19" s="253" t="s">
        <v>280</v>
      </c>
      <c r="B19" s="42" t="s">
        <v>542</v>
      </c>
      <c r="C19" s="43"/>
      <c r="D19" s="43"/>
      <c r="E19" s="43"/>
      <c r="F19" s="43"/>
      <c r="G19" s="43"/>
      <c r="H19" s="43"/>
      <c r="I19" s="43"/>
      <c r="J19" s="43"/>
      <c r="K19" s="43"/>
      <c r="L19" s="43"/>
      <c r="M19" s="43"/>
      <c r="N19" s="43"/>
      <c r="O19" s="43"/>
      <c r="P19" s="43"/>
      <c r="Q19" s="43"/>
      <c r="R19" s="43"/>
      <c r="S19" s="43"/>
      <c r="T19" s="43"/>
      <c r="U19" s="44"/>
      <c r="W19" s="39"/>
    </row>
    <row r="20" spans="1:25" ht="18" customHeight="1">
      <c r="A20" s="254"/>
      <c r="B20" s="45" t="s">
        <v>345</v>
      </c>
      <c r="C20" s="291"/>
      <c r="D20" s="291"/>
      <c r="E20" s="291"/>
      <c r="F20" s="291"/>
      <c r="G20" s="291"/>
      <c r="H20" s="291"/>
      <c r="I20" s="291"/>
      <c r="J20" s="291"/>
      <c r="K20" s="291"/>
      <c r="L20" s="46" t="s">
        <v>347</v>
      </c>
      <c r="M20" s="292"/>
      <c r="N20" s="292"/>
      <c r="O20" s="292"/>
      <c r="P20" s="292"/>
      <c r="Q20" s="292"/>
      <c r="R20" s="292"/>
      <c r="S20" s="292"/>
      <c r="T20" s="292"/>
      <c r="U20" s="293"/>
      <c r="W20" s="39"/>
      <c r="X20" s="20" t="str">
        <f>LEFTB(C20,2)</f>
        <v/>
      </c>
      <c r="Y20" s="20" t="str">
        <f>LEFTB(M20,2)</f>
        <v/>
      </c>
    </row>
    <row r="21" spans="1:25" ht="18" customHeight="1">
      <c r="A21" s="254"/>
      <c r="B21" s="45" t="s">
        <v>346</v>
      </c>
      <c r="C21" s="292"/>
      <c r="D21" s="292"/>
      <c r="E21" s="292"/>
      <c r="F21" s="292"/>
      <c r="G21" s="292"/>
      <c r="H21" s="292"/>
      <c r="I21" s="292"/>
      <c r="J21" s="292"/>
      <c r="K21" s="292"/>
      <c r="L21" s="46" t="s">
        <v>348</v>
      </c>
      <c r="M21" s="292"/>
      <c r="N21" s="292"/>
      <c r="O21" s="292"/>
      <c r="P21" s="292"/>
      <c r="Q21" s="292"/>
      <c r="R21" s="292"/>
      <c r="S21" s="292"/>
      <c r="T21" s="292"/>
      <c r="U21" s="293"/>
      <c r="W21" s="39"/>
      <c r="X21" s="20" t="str">
        <f>LEFTB(C21,2)</f>
        <v/>
      </c>
      <c r="Y21" s="20" t="str">
        <f>LEFTB(M21,2)</f>
        <v/>
      </c>
    </row>
    <row r="22" spans="1:25" ht="18" customHeight="1">
      <c r="A22" s="255"/>
      <c r="B22" s="47" t="s">
        <v>423</v>
      </c>
      <c r="C22" s="48"/>
      <c r="D22" s="251"/>
      <c r="E22" s="251"/>
      <c r="F22" s="251"/>
      <c r="G22" s="251"/>
      <c r="H22" s="251"/>
      <c r="I22" s="251"/>
      <c r="J22" s="251"/>
      <c r="K22" s="251"/>
      <c r="L22" s="251"/>
      <c r="M22" s="251"/>
      <c r="N22" s="251"/>
      <c r="O22" s="251"/>
      <c r="P22" s="251"/>
      <c r="Q22" s="251"/>
      <c r="R22" s="251"/>
      <c r="S22" s="251"/>
      <c r="T22" s="251"/>
      <c r="U22" s="252"/>
      <c r="X22" s="20" t="str">
        <f>CONCATENATE(X20,",",X21,",",Y20,",",Y21)</f>
        <v>,,,</v>
      </c>
    </row>
    <row r="23" spans="1:25" ht="18" hidden="1" customHeight="1">
      <c r="A23" s="49" t="s">
        <v>281</v>
      </c>
      <c r="B23" s="280"/>
      <c r="C23" s="281"/>
      <c r="D23" s="281"/>
      <c r="E23" s="281"/>
      <c r="F23" s="281"/>
      <c r="G23" s="281"/>
      <c r="H23" s="281"/>
      <c r="I23" s="281"/>
      <c r="J23" s="281"/>
      <c r="K23" s="281"/>
      <c r="L23" s="281"/>
      <c r="M23" s="281"/>
      <c r="N23" s="281"/>
      <c r="O23" s="281"/>
      <c r="P23" s="281"/>
      <c r="Q23" s="281"/>
      <c r="R23" s="281"/>
      <c r="S23" s="281"/>
      <c r="T23" s="281"/>
      <c r="U23" s="282"/>
      <c r="W23" s="39" t="s">
        <v>291</v>
      </c>
    </row>
    <row r="24" spans="1:25" ht="18" hidden="1" customHeight="1">
      <c r="A24" s="50" t="s">
        <v>282</v>
      </c>
      <c r="B24" s="283"/>
      <c r="C24" s="284"/>
      <c r="D24" s="284"/>
      <c r="E24" s="284"/>
      <c r="F24" s="284"/>
      <c r="G24" s="284"/>
      <c r="H24" s="284"/>
      <c r="I24" s="284"/>
      <c r="J24" s="284"/>
      <c r="K24" s="284"/>
      <c r="L24" s="284"/>
      <c r="M24" s="284"/>
      <c r="N24" s="284"/>
      <c r="O24" s="284"/>
      <c r="P24" s="284"/>
      <c r="Q24" s="284"/>
      <c r="R24" s="284"/>
      <c r="S24" s="284"/>
      <c r="T24" s="284"/>
      <c r="U24" s="285"/>
      <c r="W24" s="41" t="s">
        <v>332</v>
      </c>
    </row>
    <row r="25" spans="1:25" ht="18" hidden="1" customHeight="1">
      <c r="A25" s="50"/>
      <c r="B25" s="283"/>
      <c r="C25" s="284"/>
      <c r="D25" s="284"/>
      <c r="E25" s="284"/>
      <c r="F25" s="284"/>
      <c r="G25" s="284"/>
      <c r="H25" s="284"/>
      <c r="I25" s="284"/>
      <c r="J25" s="284"/>
      <c r="K25" s="284"/>
      <c r="L25" s="284"/>
      <c r="M25" s="284"/>
      <c r="N25" s="284"/>
      <c r="O25" s="284"/>
      <c r="P25" s="284"/>
      <c r="Q25" s="284"/>
      <c r="R25" s="284"/>
      <c r="S25" s="284"/>
      <c r="T25" s="284"/>
      <c r="U25" s="285"/>
      <c r="W25" s="41" t="s">
        <v>333</v>
      </c>
    </row>
    <row r="26" spans="1:25" ht="18" hidden="1" customHeight="1">
      <c r="A26" s="51"/>
      <c r="B26" s="286"/>
      <c r="C26" s="287"/>
      <c r="D26" s="287"/>
      <c r="E26" s="287"/>
      <c r="F26" s="287"/>
      <c r="G26" s="287"/>
      <c r="H26" s="287"/>
      <c r="I26" s="287"/>
      <c r="J26" s="287"/>
      <c r="K26" s="287"/>
      <c r="L26" s="287"/>
      <c r="M26" s="287"/>
      <c r="N26" s="287"/>
      <c r="O26" s="287"/>
      <c r="P26" s="287"/>
      <c r="Q26" s="287"/>
      <c r="R26" s="287"/>
      <c r="S26" s="287"/>
      <c r="T26" s="287"/>
      <c r="U26" s="288"/>
      <c r="W26" s="41" t="s">
        <v>292</v>
      </c>
    </row>
    <row r="27" spans="1:25" ht="18" customHeight="1">
      <c r="A27" s="303" t="s">
        <v>422</v>
      </c>
      <c r="B27" s="261"/>
      <c r="C27" s="261"/>
      <c r="D27" s="52"/>
      <c r="E27" s="53" t="s">
        <v>344</v>
      </c>
      <c r="F27" s="52"/>
      <c r="G27" s="52"/>
      <c r="H27" s="52"/>
      <c r="I27" s="52"/>
      <c r="J27" s="52"/>
      <c r="K27" s="52"/>
      <c r="L27" s="52"/>
      <c r="M27" s="52"/>
      <c r="N27" s="52"/>
      <c r="O27" s="52"/>
      <c r="P27" s="52"/>
      <c r="Q27" s="52"/>
      <c r="R27" s="52"/>
      <c r="S27" s="52"/>
      <c r="T27" s="52"/>
      <c r="U27" s="54"/>
    </row>
    <row r="28" spans="1:25" ht="18" customHeight="1">
      <c r="A28" s="254"/>
      <c r="B28" s="296"/>
      <c r="C28" s="297"/>
      <c r="D28" s="297"/>
      <c r="E28" s="297"/>
      <c r="F28" s="297"/>
      <c r="G28" s="297"/>
      <c r="H28" s="297"/>
      <c r="I28" s="297"/>
      <c r="J28" s="297"/>
      <c r="K28" s="297"/>
      <c r="L28" s="297"/>
      <c r="M28" s="297"/>
      <c r="N28" s="297"/>
      <c r="O28" s="297"/>
      <c r="P28" s="297"/>
      <c r="Q28" s="297"/>
      <c r="R28" s="297"/>
      <c r="S28" s="297"/>
      <c r="T28" s="297"/>
      <c r="U28" s="298"/>
    </row>
    <row r="29" spans="1:25" ht="18" customHeight="1">
      <c r="A29" s="254"/>
      <c r="B29" s="299"/>
      <c r="C29" s="297"/>
      <c r="D29" s="297"/>
      <c r="E29" s="297"/>
      <c r="F29" s="297"/>
      <c r="G29" s="297"/>
      <c r="H29" s="297"/>
      <c r="I29" s="297"/>
      <c r="J29" s="297"/>
      <c r="K29" s="297"/>
      <c r="L29" s="297"/>
      <c r="M29" s="297"/>
      <c r="N29" s="297"/>
      <c r="O29" s="297"/>
      <c r="P29" s="297"/>
      <c r="Q29" s="297"/>
      <c r="R29" s="297"/>
      <c r="S29" s="297"/>
      <c r="T29" s="297"/>
      <c r="U29" s="298"/>
    </row>
    <row r="30" spans="1:25" ht="18" customHeight="1">
      <c r="A30" s="255"/>
      <c r="B30" s="300"/>
      <c r="C30" s="301"/>
      <c r="D30" s="301"/>
      <c r="E30" s="301"/>
      <c r="F30" s="301"/>
      <c r="G30" s="301"/>
      <c r="H30" s="301"/>
      <c r="I30" s="301"/>
      <c r="J30" s="301"/>
      <c r="K30" s="301"/>
      <c r="L30" s="301"/>
      <c r="M30" s="301"/>
      <c r="N30" s="301"/>
      <c r="O30" s="301"/>
      <c r="P30" s="301"/>
      <c r="Q30" s="301"/>
      <c r="R30" s="301"/>
      <c r="S30" s="301"/>
      <c r="T30" s="301"/>
      <c r="U30" s="302"/>
    </row>
    <row r="31" spans="1:25" ht="18" customHeight="1">
      <c r="A31" s="253" t="s">
        <v>284</v>
      </c>
      <c r="B31" s="42" t="s">
        <v>543</v>
      </c>
      <c r="C31" s="43"/>
      <c r="D31" s="43"/>
      <c r="E31" s="43"/>
      <c r="F31" s="43"/>
      <c r="G31" s="43"/>
      <c r="H31" s="43"/>
      <c r="I31" s="43"/>
      <c r="J31" s="43"/>
      <c r="K31" s="43"/>
      <c r="L31" s="43"/>
      <c r="M31" s="43"/>
      <c r="N31" s="43"/>
      <c r="O31" s="43"/>
      <c r="P31" s="43"/>
      <c r="Q31" s="43"/>
      <c r="R31" s="43"/>
      <c r="S31" s="43"/>
      <c r="T31" s="43"/>
      <c r="U31" s="44"/>
      <c r="W31" s="55"/>
    </row>
    <row r="32" spans="1:25" ht="18" customHeight="1">
      <c r="A32" s="254"/>
      <c r="B32" s="45" t="s">
        <v>345</v>
      </c>
      <c r="C32" s="249"/>
      <c r="D32" s="249"/>
      <c r="E32" s="249"/>
      <c r="F32" s="249"/>
      <c r="G32" s="249"/>
      <c r="H32" s="249"/>
      <c r="I32" s="249"/>
      <c r="J32" s="249"/>
      <c r="K32" s="249"/>
      <c r="L32" s="46" t="s">
        <v>348</v>
      </c>
      <c r="M32" s="249"/>
      <c r="N32" s="249"/>
      <c r="O32" s="249"/>
      <c r="P32" s="249"/>
      <c r="Q32" s="249"/>
      <c r="R32" s="249"/>
      <c r="S32" s="249"/>
      <c r="T32" s="249"/>
      <c r="U32" s="250"/>
      <c r="W32" s="55"/>
      <c r="X32" s="20" t="str">
        <f>LEFTB(C32,2)</f>
        <v/>
      </c>
      <c r="Y32" s="20" t="str">
        <f>LEFTB(M32,2)</f>
        <v/>
      </c>
    </row>
    <row r="33" spans="1:25" ht="18" customHeight="1">
      <c r="A33" s="254"/>
      <c r="B33" s="45" t="s">
        <v>346</v>
      </c>
      <c r="C33" s="249"/>
      <c r="D33" s="249"/>
      <c r="E33" s="249"/>
      <c r="F33" s="249"/>
      <c r="G33" s="249"/>
      <c r="H33" s="249"/>
      <c r="I33" s="249"/>
      <c r="J33" s="249"/>
      <c r="K33" s="249"/>
      <c r="L33" s="46" t="s">
        <v>420</v>
      </c>
      <c r="M33" s="249"/>
      <c r="N33" s="249"/>
      <c r="O33" s="249"/>
      <c r="P33" s="249"/>
      <c r="Q33" s="249"/>
      <c r="R33" s="249"/>
      <c r="S33" s="249"/>
      <c r="T33" s="249"/>
      <c r="U33" s="250"/>
      <c r="W33" s="56"/>
      <c r="X33" s="20" t="str">
        <f>LEFTB(C33,2)</f>
        <v/>
      </c>
      <c r="Y33" s="20" t="str">
        <f>LEFTB(M33,2)</f>
        <v/>
      </c>
    </row>
    <row r="34" spans="1:25" ht="18" customHeight="1">
      <c r="A34" s="254"/>
      <c r="B34" s="45" t="s">
        <v>347</v>
      </c>
      <c r="C34" s="249"/>
      <c r="D34" s="249"/>
      <c r="E34" s="249"/>
      <c r="F34" s="249"/>
      <c r="G34" s="249"/>
      <c r="H34" s="249"/>
      <c r="I34" s="249"/>
      <c r="J34" s="249"/>
      <c r="K34" s="249"/>
      <c r="L34" s="46" t="s">
        <v>421</v>
      </c>
      <c r="M34" s="249"/>
      <c r="N34" s="249"/>
      <c r="O34" s="249"/>
      <c r="P34" s="249"/>
      <c r="Q34" s="249"/>
      <c r="R34" s="249"/>
      <c r="S34" s="249"/>
      <c r="T34" s="249"/>
      <c r="U34" s="250"/>
      <c r="W34" s="56"/>
      <c r="X34" s="20" t="str">
        <f>LEFTB(C34,2)</f>
        <v/>
      </c>
      <c r="Y34" s="20" t="str">
        <f>LEFTB(M34,2)</f>
        <v/>
      </c>
    </row>
    <row r="35" spans="1:25" ht="18" customHeight="1">
      <c r="A35" s="255"/>
      <c r="B35" s="47" t="s">
        <v>423</v>
      </c>
      <c r="C35" s="48"/>
      <c r="D35" s="251"/>
      <c r="E35" s="251"/>
      <c r="F35" s="251"/>
      <c r="G35" s="251"/>
      <c r="H35" s="251"/>
      <c r="I35" s="251"/>
      <c r="J35" s="251"/>
      <c r="K35" s="251"/>
      <c r="L35" s="251"/>
      <c r="M35" s="251"/>
      <c r="N35" s="251"/>
      <c r="O35" s="251"/>
      <c r="P35" s="251"/>
      <c r="Q35" s="251"/>
      <c r="R35" s="251"/>
      <c r="S35" s="251"/>
      <c r="T35" s="251"/>
      <c r="U35" s="252"/>
      <c r="X35" s="20" t="str">
        <f>CONCATENATE(X32,",",X33,",",X34,",",Y32,",",Y33,",",Y34,",",D35)</f>
        <v>,,,,,,</v>
      </c>
    </row>
    <row r="36" spans="1:25" ht="18" customHeight="1">
      <c r="A36" s="253" t="s">
        <v>285</v>
      </c>
      <c r="B36" s="42" t="s">
        <v>544</v>
      </c>
      <c r="C36" s="43"/>
      <c r="D36" s="43"/>
      <c r="E36" s="43"/>
      <c r="F36" s="43"/>
      <c r="G36" s="43"/>
      <c r="H36" s="43"/>
      <c r="I36" s="43"/>
      <c r="J36" s="43"/>
      <c r="K36" s="43"/>
      <c r="L36" s="43"/>
      <c r="M36" s="43"/>
      <c r="N36" s="43"/>
      <c r="O36" s="43"/>
      <c r="P36" s="43"/>
      <c r="Q36" s="43"/>
      <c r="R36" s="43"/>
      <c r="S36" s="43"/>
      <c r="T36" s="43"/>
      <c r="U36" s="44"/>
    </row>
    <row r="37" spans="1:25" ht="18" customHeight="1">
      <c r="A37" s="254"/>
      <c r="B37" s="45" t="s">
        <v>487</v>
      </c>
      <c r="C37" s="249"/>
      <c r="D37" s="249"/>
      <c r="E37" s="249"/>
      <c r="F37" s="249"/>
      <c r="G37" s="249"/>
      <c r="H37" s="249"/>
      <c r="I37" s="249"/>
      <c r="J37" s="249"/>
      <c r="K37" s="249"/>
      <c r="L37" s="46" t="s">
        <v>348</v>
      </c>
      <c r="M37" s="249"/>
      <c r="N37" s="249"/>
      <c r="O37" s="249"/>
      <c r="P37" s="249"/>
      <c r="Q37" s="249"/>
      <c r="R37" s="249"/>
      <c r="S37" s="249"/>
      <c r="T37" s="249"/>
      <c r="U37" s="250"/>
      <c r="X37" s="20" t="str">
        <f>LEFTB(C37,2)</f>
        <v/>
      </c>
      <c r="Y37" s="20" t="str">
        <f>LEFTB(M37,2)</f>
        <v/>
      </c>
    </row>
    <row r="38" spans="1:25" ht="18" customHeight="1">
      <c r="A38" s="254"/>
      <c r="B38" s="45" t="s">
        <v>488</v>
      </c>
      <c r="C38" s="249"/>
      <c r="D38" s="249"/>
      <c r="E38" s="249"/>
      <c r="F38" s="249"/>
      <c r="G38" s="249"/>
      <c r="H38" s="249"/>
      <c r="I38" s="249"/>
      <c r="J38" s="249"/>
      <c r="K38" s="249"/>
      <c r="L38" s="46" t="s">
        <v>420</v>
      </c>
      <c r="M38" s="249"/>
      <c r="N38" s="249"/>
      <c r="O38" s="249"/>
      <c r="P38" s="249"/>
      <c r="Q38" s="249"/>
      <c r="R38" s="249"/>
      <c r="S38" s="249"/>
      <c r="T38" s="249"/>
      <c r="U38" s="250"/>
      <c r="X38" s="20" t="str">
        <f>LEFTB(C38,2)</f>
        <v/>
      </c>
      <c r="Y38" s="20" t="str">
        <f>LEFTB(M38,2)</f>
        <v/>
      </c>
    </row>
    <row r="39" spans="1:25" ht="18" customHeight="1">
      <c r="A39" s="254"/>
      <c r="B39" s="45" t="s">
        <v>347</v>
      </c>
      <c r="C39" s="249"/>
      <c r="D39" s="249"/>
      <c r="E39" s="249"/>
      <c r="F39" s="249"/>
      <c r="G39" s="249"/>
      <c r="H39" s="249"/>
      <c r="I39" s="249"/>
      <c r="J39" s="249"/>
      <c r="K39" s="249"/>
      <c r="L39" s="46" t="s">
        <v>421</v>
      </c>
      <c r="M39" s="249"/>
      <c r="N39" s="249"/>
      <c r="O39" s="249"/>
      <c r="P39" s="249"/>
      <c r="Q39" s="249"/>
      <c r="R39" s="249"/>
      <c r="S39" s="249"/>
      <c r="T39" s="249"/>
      <c r="U39" s="250"/>
      <c r="X39" s="20" t="str">
        <f>LEFTB(C39,2)</f>
        <v/>
      </c>
      <c r="Y39" s="20" t="str">
        <f>LEFTB(M39,2)</f>
        <v/>
      </c>
    </row>
    <row r="40" spans="1:25" ht="18" customHeight="1">
      <c r="A40" s="255"/>
      <c r="B40" s="47" t="s">
        <v>423</v>
      </c>
      <c r="C40" s="48"/>
      <c r="D40" s="251"/>
      <c r="E40" s="251"/>
      <c r="F40" s="251"/>
      <c r="G40" s="251"/>
      <c r="H40" s="251"/>
      <c r="I40" s="251"/>
      <c r="J40" s="251"/>
      <c r="K40" s="251"/>
      <c r="L40" s="251"/>
      <c r="M40" s="251"/>
      <c r="N40" s="251"/>
      <c r="O40" s="251"/>
      <c r="P40" s="251"/>
      <c r="Q40" s="251"/>
      <c r="R40" s="251"/>
      <c r="S40" s="251"/>
      <c r="T40" s="251"/>
      <c r="U40" s="252"/>
      <c r="X40" s="20" t="str">
        <f>CONCATENATE(X37,",",X38,",",X39,",",Y37,",",Y38,",",Y39,",",D40)</f>
        <v>,,,,,,</v>
      </c>
    </row>
    <row r="41" spans="1:25" ht="18" customHeight="1">
      <c r="A41" s="254" t="s">
        <v>286</v>
      </c>
      <c r="B41" s="261"/>
      <c r="C41" s="261"/>
      <c r="D41" s="52"/>
      <c r="E41" s="53" t="s">
        <v>287</v>
      </c>
      <c r="F41" s="52"/>
      <c r="G41" s="52"/>
      <c r="H41" s="52"/>
      <c r="I41" s="52"/>
      <c r="J41" s="52"/>
      <c r="K41" s="52"/>
      <c r="L41" s="52"/>
      <c r="M41" s="52"/>
      <c r="N41" s="52"/>
      <c r="O41" s="52"/>
      <c r="P41" s="52"/>
      <c r="Q41" s="52"/>
      <c r="R41" s="52"/>
      <c r="S41" s="52"/>
      <c r="T41" s="52"/>
      <c r="U41" s="54"/>
      <c r="W41" s="57" t="b">
        <v>0</v>
      </c>
    </row>
    <row r="42" spans="1:25" ht="18" customHeight="1">
      <c r="A42" s="254"/>
      <c r="B42" s="58"/>
      <c r="C42" s="52"/>
      <c r="D42" s="59" t="s">
        <v>288</v>
      </c>
      <c r="E42" s="59"/>
      <c r="F42" s="59"/>
      <c r="G42" s="59"/>
      <c r="H42" s="59" t="s">
        <v>289</v>
      </c>
      <c r="I42" s="59"/>
      <c r="J42" s="59"/>
      <c r="K42" s="59"/>
      <c r="L42" s="59" t="s">
        <v>290</v>
      </c>
      <c r="M42" s="59"/>
      <c r="N42" s="59"/>
      <c r="O42" s="59"/>
      <c r="P42" s="59" t="s">
        <v>291</v>
      </c>
      <c r="Q42" s="59"/>
      <c r="R42" s="26"/>
      <c r="S42" s="59"/>
      <c r="T42" s="26"/>
      <c r="U42" s="60"/>
      <c r="W42" s="57" t="b">
        <v>0</v>
      </c>
    </row>
    <row r="43" spans="1:25" ht="18" customHeight="1">
      <c r="A43" s="255"/>
      <c r="B43" s="61"/>
      <c r="C43" s="61"/>
      <c r="D43" s="62" t="s">
        <v>334</v>
      </c>
      <c r="E43" s="62"/>
      <c r="F43" s="62"/>
      <c r="G43" s="62"/>
      <c r="H43" s="62" t="s">
        <v>335</v>
      </c>
      <c r="I43" s="62"/>
      <c r="J43" s="62"/>
      <c r="K43" s="62"/>
      <c r="L43" s="62" t="s">
        <v>292</v>
      </c>
      <c r="M43" s="62"/>
      <c r="N43" s="62"/>
      <c r="O43" s="62"/>
      <c r="P43" s="62"/>
      <c r="Q43" s="62"/>
      <c r="R43" s="62"/>
      <c r="S43" s="62"/>
      <c r="T43" s="62"/>
      <c r="U43" s="63"/>
      <c r="W43" s="57" t="b">
        <v>0</v>
      </c>
    </row>
    <row r="44" spans="1:25" ht="18" customHeight="1">
      <c r="A44" s="259" t="s">
        <v>293</v>
      </c>
      <c r="B44" s="261"/>
      <c r="C44" s="261"/>
      <c r="D44" s="52"/>
      <c r="E44" s="53" t="s">
        <v>342</v>
      </c>
      <c r="F44" s="52"/>
      <c r="G44" s="52"/>
      <c r="H44" s="52"/>
      <c r="I44" s="52"/>
      <c r="J44" s="52"/>
      <c r="K44" s="52"/>
      <c r="L44" s="52"/>
      <c r="M44" s="52"/>
      <c r="N44" s="52"/>
      <c r="O44" s="52"/>
      <c r="P44" s="52"/>
      <c r="Q44" s="52"/>
      <c r="R44" s="52"/>
      <c r="S44" s="52"/>
      <c r="T44" s="52"/>
      <c r="U44" s="54"/>
      <c r="W44" s="57" t="b">
        <v>0</v>
      </c>
    </row>
    <row r="45" spans="1:25" ht="18" customHeight="1">
      <c r="A45" s="259"/>
      <c r="B45" s="271"/>
      <c r="C45" s="272"/>
      <c r="D45" s="272"/>
      <c r="E45" s="272"/>
      <c r="F45" s="272"/>
      <c r="G45" s="272"/>
      <c r="H45" s="272"/>
      <c r="I45" s="272"/>
      <c r="J45" s="272"/>
      <c r="K45" s="272"/>
      <c r="L45" s="272"/>
      <c r="M45" s="272"/>
      <c r="N45" s="272"/>
      <c r="O45" s="272"/>
      <c r="P45" s="272"/>
      <c r="Q45" s="272"/>
      <c r="R45" s="272"/>
      <c r="S45" s="272"/>
      <c r="T45" s="272"/>
      <c r="U45" s="273"/>
      <c r="W45" s="57" t="b">
        <v>0</v>
      </c>
    </row>
    <row r="46" spans="1:25" ht="18" customHeight="1">
      <c r="A46" s="259"/>
      <c r="B46" s="271"/>
      <c r="C46" s="272"/>
      <c r="D46" s="272"/>
      <c r="E46" s="272"/>
      <c r="F46" s="272"/>
      <c r="G46" s="272"/>
      <c r="H46" s="272"/>
      <c r="I46" s="272"/>
      <c r="J46" s="272"/>
      <c r="K46" s="272"/>
      <c r="L46" s="272"/>
      <c r="M46" s="272"/>
      <c r="N46" s="272"/>
      <c r="O46" s="272"/>
      <c r="P46" s="272"/>
      <c r="Q46" s="272"/>
      <c r="R46" s="272"/>
      <c r="S46" s="272"/>
      <c r="T46" s="272"/>
      <c r="U46" s="273"/>
      <c r="W46" s="57" t="b">
        <v>0</v>
      </c>
    </row>
    <row r="47" spans="1:25" ht="18" customHeight="1">
      <c r="A47" s="260"/>
      <c r="B47" s="274"/>
      <c r="C47" s="275"/>
      <c r="D47" s="275"/>
      <c r="E47" s="275"/>
      <c r="F47" s="275"/>
      <c r="G47" s="275"/>
      <c r="H47" s="275"/>
      <c r="I47" s="275"/>
      <c r="J47" s="275"/>
      <c r="K47" s="275"/>
      <c r="L47" s="275"/>
      <c r="M47" s="275"/>
      <c r="N47" s="275"/>
      <c r="O47" s="275"/>
      <c r="P47" s="275"/>
      <c r="Q47" s="275"/>
      <c r="R47" s="275"/>
      <c r="S47" s="275"/>
      <c r="T47" s="275"/>
      <c r="U47" s="276"/>
      <c r="W47" s="57" t="b">
        <v>0</v>
      </c>
    </row>
    <row r="48" spans="1:25" ht="18" customHeight="1">
      <c r="A48" s="259" t="s">
        <v>294</v>
      </c>
      <c r="B48" s="261"/>
      <c r="C48" s="261"/>
      <c r="D48" s="52"/>
      <c r="E48" s="53" t="s">
        <v>343</v>
      </c>
      <c r="F48" s="52"/>
      <c r="G48" s="52"/>
      <c r="H48" s="52"/>
      <c r="I48" s="52"/>
      <c r="J48" s="52"/>
      <c r="K48" s="52"/>
      <c r="L48" s="52"/>
      <c r="M48" s="52"/>
      <c r="N48" s="52"/>
      <c r="O48" s="52"/>
      <c r="P48" s="52"/>
      <c r="Q48" s="52"/>
      <c r="R48" s="52"/>
      <c r="S48" s="52"/>
      <c r="T48" s="52"/>
      <c r="U48" s="54"/>
    </row>
    <row r="49" spans="1:21" ht="18" customHeight="1">
      <c r="A49" s="259"/>
      <c r="B49" s="262"/>
      <c r="C49" s="263"/>
      <c r="D49" s="263"/>
      <c r="E49" s="263"/>
      <c r="F49" s="263"/>
      <c r="G49" s="263"/>
      <c r="H49" s="263"/>
      <c r="I49" s="263"/>
      <c r="J49" s="263"/>
      <c r="K49" s="263"/>
      <c r="L49" s="263"/>
      <c r="M49" s="263"/>
      <c r="N49" s="263"/>
      <c r="O49" s="263"/>
      <c r="P49" s="263"/>
      <c r="Q49" s="263"/>
      <c r="R49" s="263"/>
      <c r="S49" s="263"/>
      <c r="T49" s="263"/>
      <c r="U49" s="264"/>
    </row>
    <row r="50" spans="1:21" ht="18" customHeight="1">
      <c r="A50" s="260"/>
      <c r="B50" s="265"/>
      <c r="C50" s="266"/>
      <c r="D50" s="266"/>
      <c r="E50" s="266"/>
      <c r="F50" s="266"/>
      <c r="G50" s="266"/>
      <c r="H50" s="266"/>
      <c r="I50" s="266"/>
      <c r="J50" s="266"/>
      <c r="K50" s="266"/>
      <c r="L50" s="266"/>
      <c r="M50" s="266"/>
      <c r="N50" s="266"/>
      <c r="O50" s="266"/>
      <c r="P50" s="266"/>
      <c r="Q50" s="266"/>
      <c r="R50" s="266"/>
      <c r="S50" s="266"/>
      <c r="T50" s="266"/>
      <c r="U50" s="267"/>
    </row>
    <row r="51" spans="1:21" ht="18" customHeight="1">
      <c r="A51" s="254" t="s">
        <v>295</v>
      </c>
      <c r="B51" s="268"/>
      <c r="C51" s="269"/>
      <c r="D51" s="269"/>
      <c r="E51" s="269"/>
      <c r="F51" s="269"/>
      <c r="G51" s="269"/>
      <c r="H51" s="269"/>
      <c r="I51" s="269"/>
      <c r="J51" s="269"/>
      <c r="K51" s="269"/>
      <c r="L51" s="269"/>
      <c r="M51" s="269"/>
      <c r="N51" s="269"/>
      <c r="O51" s="269"/>
      <c r="P51" s="269"/>
      <c r="Q51" s="269"/>
      <c r="R51" s="269"/>
      <c r="S51" s="269"/>
      <c r="T51" s="269"/>
      <c r="U51" s="270"/>
    </row>
    <row r="52" spans="1:21" ht="18" customHeight="1">
      <c r="A52" s="254"/>
      <c r="B52" s="271"/>
      <c r="C52" s="272"/>
      <c r="D52" s="272"/>
      <c r="E52" s="272"/>
      <c r="F52" s="272"/>
      <c r="G52" s="272"/>
      <c r="H52" s="272"/>
      <c r="I52" s="272"/>
      <c r="J52" s="272"/>
      <c r="K52" s="272"/>
      <c r="L52" s="272"/>
      <c r="M52" s="272"/>
      <c r="N52" s="272"/>
      <c r="O52" s="272"/>
      <c r="P52" s="272"/>
      <c r="Q52" s="272"/>
      <c r="R52" s="272"/>
      <c r="S52" s="272"/>
      <c r="T52" s="272"/>
      <c r="U52" s="273"/>
    </row>
    <row r="53" spans="1:21" ht="18" customHeight="1">
      <c r="A53" s="255"/>
      <c r="B53" s="274"/>
      <c r="C53" s="275"/>
      <c r="D53" s="275"/>
      <c r="E53" s="275"/>
      <c r="F53" s="275"/>
      <c r="G53" s="275"/>
      <c r="H53" s="275"/>
      <c r="I53" s="275"/>
      <c r="J53" s="275"/>
      <c r="K53" s="275"/>
      <c r="L53" s="275"/>
      <c r="M53" s="275"/>
      <c r="N53" s="275"/>
      <c r="O53" s="275"/>
      <c r="P53" s="275"/>
      <c r="Q53" s="275"/>
      <c r="R53" s="275"/>
      <c r="S53" s="275"/>
      <c r="T53" s="275"/>
      <c r="U53" s="276"/>
    </row>
    <row r="54" spans="1:21">
      <c r="A54" s="26"/>
      <c r="B54" s="26"/>
      <c r="C54" s="26"/>
      <c r="D54" s="26"/>
      <c r="E54" s="26"/>
      <c r="F54" s="26"/>
      <c r="G54" s="26"/>
      <c r="H54" s="26"/>
      <c r="I54" s="26"/>
      <c r="J54" s="26"/>
      <c r="K54" s="26"/>
      <c r="L54" s="26"/>
      <c r="M54" s="26"/>
      <c r="N54" s="26"/>
      <c r="O54" s="26"/>
      <c r="P54" s="26"/>
      <c r="Q54" s="26"/>
      <c r="R54" s="26"/>
      <c r="S54" s="26"/>
      <c r="T54" s="26"/>
      <c r="U54" s="26"/>
    </row>
    <row r="55" spans="1:21">
      <c r="A55" s="26"/>
      <c r="B55" s="26"/>
      <c r="C55" s="26"/>
      <c r="D55" s="26"/>
      <c r="E55" s="26"/>
      <c r="F55" s="26"/>
      <c r="G55" s="26"/>
      <c r="H55" s="26"/>
      <c r="I55" s="26"/>
      <c r="J55" s="26"/>
      <c r="K55" s="26"/>
      <c r="L55" s="26"/>
      <c r="M55" s="26"/>
      <c r="N55" s="26"/>
      <c r="O55" s="26"/>
      <c r="P55" s="26"/>
      <c r="Q55" s="26"/>
      <c r="R55" s="26"/>
      <c r="S55" s="26"/>
      <c r="T55" s="26"/>
      <c r="U55" s="26"/>
    </row>
    <row r="60" spans="1:21" hidden="1">
      <c r="C60" s="20" t="s">
        <v>426</v>
      </c>
      <c r="D60" s="21"/>
      <c r="E60" s="20" t="s">
        <v>402</v>
      </c>
      <c r="F60" s="21"/>
      <c r="G60" s="20" t="str">
        <f>CONCATENATE(別紙3!A2,別紙3!B2)</f>
        <v>1金属、セラミック、有機材料等の素材の応用</v>
      </c>
      <c r="H60" s="21"/>
    </row>
    <row r="61" spans="1:21" hidden="1">
      <c r="C61" s="20" t="s">
        <v>350</v>
      </c>
      <c r="D61" s="21"/>
      <c r="E61" s="20" t="s">
        <v>418</v>
      </c>
      <c r="F61" s="21"/>
      <c r="G61" s="20" t="str">
        <f>CONCATENATE(別紙3!A3,別紙3!B3)</f>
        <v>2機械加工、微細加工等の加工技術</v>
      </c>
      <c r="H61" s="21"/>
    </row>
    <row r="62" spans="1:21" hidden="1">
      <c r="C62" s="20" t="s">
        <v>351</v>
      </c>
      <c r="D62" s="21"/>
      <c r="E62" s="20" t="s">
        <v>403</v>
      </c>
      <c r="F62" s="21"/>
      <c r="G62" s="20" t="str">
        <f>CONCATENATE(別紙3!A4,別紙3!B4)</f>
        <v>3電気、通信、ソフト等を使ったシステム化技術</v>
      </c>
      <c r="H62" s="21"/>
    </row>
    <row r="63" spans="1:21" hidden="1">
      <c r="C63" s="20" t="s">
        <v>352</v>
      </c>
      <c r="D63" s="21"/>
      <c r="E63" s="20" t="s">
        <v>404</v>
      </c>
      <c r="F63" s="21"/>
      <c r="G63" s="20" t="str">
        <f>CONCATENATE(別紙3!A5,別紙3!B5)</f>
        <v>4ロボット、自動制御等のシステム組み立て、制御技術</v>
      </c>
      <c r="H63" s="21"/>
    </row>
    <row r="64" spans="1:21" hidden="1">
      <c r="C64" s="20" t="s">
        <v>353</v>
      </c>
      <c r="D64" s="21"/>
      <c r="E64" s="20" t="s">
        <v>405</v>
      </c>
      <c r="F64" s="21"/>
      <c r="G64" s="20" t="str">
        <f>CONCATENATE(別紙3!A6,別紙3!B6)</f>
        <v>5試薬、人体親和性を持つ材料等の合成製造技術</v>
      </c>
      <c r="H64" s="21"/>
    </row>
    <row r="65" spans="3:8" hidden="1">
      <c r="C65" s="20" t="s">
        <v>354</v>
      </c>
      <c r="D65" s="21"/>
      <c r="E65" s="20" t="s">
        <v>406</v>
      </c>
      <c r="F65" s="21"/>
      <c r="G65" s="20" t="str">
        <f>CONCATENATE(別紙3!A7,別紙3!B7)</f>
        <v>6メッキ、エッチング等のガラス、金属等の表面加工、微細加工技術</v>
      </c>
      <c r="H65" s="21"/>
    </row>
    <row r="66" spans="3:8" hidden="1">
      <c r="C66" s="20" t="s">
        <v>355</v>
      </c>
      <c r="D66" s="21"/>
      <c r="E66" s="20" t="s">
        <v>407</v>
      </c>
      <c r="F66" s="21"/>
      <c r="G66" s="20" t="str">
        <f>CONCATENATE(別紙3!A8,別紙3!B8)</f>
        <v>7放電、微粒子、流体を使った切断加工技術</v>
      </c>
      <c r="H66" s="21"/>
    </row>
    <row r="67" spans="3:8" hidden="1">
      <c r="C67" s="20" t="s">
        <v>356</v>
      </c>
      <c r="D67" s="21"/>
      <c r="E67" s="20" t="s">
        <v>408</v>
      </c>
      <c r="F67" s="21"/>
      <c r="G67" s="20" t="str">
        <f>CONCATENATE(別紙3!A9,別紙3!B9)</f>
        <v>8放電、真空蒸着、スパッタリング等の表面改質技術</v>
      </c>
      <c r="H67" s="21"/>
    </row>
    <row r="68" spans="3:8" hidden="1">
      <c r="C68" s="20" t="s">
        <v>357</v>
      </c>
      <c r="D68" s="21"/>
      <c r="E68" s="20" t="s">
        <v>409</v>
      </c>
      <c r="F68" s="21"/>
      <c r="G68" s="20" t="str">
        <f>CONCATENATE(別紙3!A10,別紙3!B10)</f>
        <v>9流体、粉体等の混練、分離</v>
      </c>
      <c r="H68" s="21"/>
    </row>
    <row r="69" spans="3:8" hidden="1">
      <c r="C69" s="20" t="s">
        <v>358</v>
      </c>
      <c r="D69" s="21"/>
      <c r="E69" s="20" t="s">
        <v>410</v>
      </c>
      <c r="F69" s="21"/>
      <c r="G69" s="20" t="str">
        <f>CONCATENATE(別紙3!A11,別紙3!B11)</f>
        <v>10気流、流体搬送、コンベア等の搬送技術</v>
      </c>
      <c r="H69" s="21"/>
    </row>
    <row r="70" spans="3:8" hidden="1">
      <c r="C70" s="20" t="s">
        <v>359</v>
      </c>
      <c r="D70" s="21"/>
      <c r="E70" s="20" t="s">
        <v>411</v>
      </c>
      <c r="F70" s="21"/>
      <c r="G70" s="20" t="str">
        <f>CONCATENATE(別紙3!A12,別紙3!B12)</f>
        <v>11紫外線、X線、ガス等を使った無菌、滅菌技術</v>
      </c>
      <c r="H70" s="21"/>
    </row>
    <row r="71" spans="3:8" hidden="1">
      <c r="C71" s="20" t="s">
        <v>360</v>
      </c>
      <c r="D71" s="21"/>
      <c r="E71" s="20" t="s">
        <v>412</v>
      </c>
      <c r="F71" s="21"/>
      <c r="G71" s="20" t="str">
        <f>CONCATENATE(別紙3!A13,別紙3!B13)</f>
        <v>12ナノ粒子などのナノテク、ナノ素材技術</v>
      </c>
      <c r="H71" s="21"/>
    </row>
    <row r="72" spans="3:8" hidden="1">
      <c r="C72" s="20" t="s">
        <v>361</v>
      </c>
      <c r="D72" s="21"/>
      <c r="E72" s="20" t="s">
        <v>413</v>
      </c>
      <c r="F72" s="21"/>
      <c r="G72" s="20" t="str">
        <f>CONCATENATE(別紙3!A14,別紙3!B14)</f>
        <v>13生体情報の可視化、画像処理、コンピュータグラフィックス</v>
      </c>
      <c r="H72" s="21"/>
    </row>
    <row r="73" spans="3:8" hidden="1">
      <c r="C73" s="20" t="s">
        <v>362</v>
      </c>
      <c r="D73" s="21"/>
      <c r="E73" s="20" t="s">
        <v>414</v>
      </c>
      <c r="F73" s="21"/>
      <c r="G73" s="20" t="str">
        <f>CONCATENATE(別紙3!A15,別紙3!B15)</f>
        <v>14生化学反応を利用したセンサー・分析・計測</v>
      </c>
      <c r="H73" s="21"/>
    </row>
    <row r="74" spans="3:8" hidden="1">
      <c r="C74" s="20" t="s">
        <v>363</v>
      </c>
      <c r="D74" s="21"/>
      <c r="E74" s="20" t="s">
        <v>415</v>
      </c>
      <c r="F74" s="21"/>
      <c r="G74" s="20" t="str">
        <f>CONCATENATE(別紙3!A16,別紙3!B16)</f>
        <v>15プラスティック、金属用の精密金型の設計・製作</v>
      </c>
      <c r="H74" s="21"/>
    </row>
    <row r="75" spans="3:8" hidden="1">
      <c r="C75" s="20" t="s">
        <v>364</v>
      </c>
      <c r="D75" s="21"/>
      <c r="E75" s="20" t="s">
        <v>419</v>
      </c>
      <c r="F75" s="21"/>
      <c r="G75" s="20" t="str">
        <f>CONCATENATE(別紙3!A17,別紙3!B17)</f>
        <v>16細胞の加工・培養や遺伝子操作を行う細胞工学</v>
      </c>
      <c r="H75" s="21"/>
    </row>
    <row r="76" spans="3:8" hidden="1">
      <c r="C76" s="20" t="s">
        <v>365</v>
      </c>
      <c r="D76" s="21"/>
      <c r="E76" s="20" t="s">
        <v>416</v>
      </c>
      <c r="F76" s="21"/>
      <c r="G76" s="20" t="str">
        <f>CONCATENATE(別紙3!A18,別紙3!B18)</f>
        <v>17真空、低温、クリーン度等に関する極限環境技術</v>
      </c>
      <c r="H76" s="21"/>
    </row>
    <row r="77" spans="3:8" hidden="1">
      <c r="C77" s="20" t="s">
        <v>366</v>
      </c>
      <c r="D77" s="21"/>
      <c r="E77" s="20" t="s">
        <v>417</v>
      </c>
      <c r="F77" s="21"/>
      <c r="G77" s="20" t="str">
        <f>CONCATENATE(別紙3!A19,別紙3!B19)</f>
        <v>18要求機能にマッチした意匠・工業デザイン</v>
      </c>
      <c r="H77" s="21"/>
    </row>
    <row r="78" spans="3:8" hidden="1">
      <c r="C78" s="20" t="s">
        <v>367</v>
      </c>
      <c r="D78" s="21"/>
      <c r="F78" s="21"/>
      <c r="G78" s="20" t="str">
        <f>CONCATENATE(別紙3!A20,別紙3!B20)</f>
        <v>19レーザ、超音波、電磁波の発生、伝送、加工、成型技術</v>
      </c>
      <c r="H78" s="21"/>
    </row>
    <row r="79" spans="3:8" hidden="1">
      <c r="C79" s="20" t="s">
        <v>368</v>
      </c>
      <c r="D79" s="21"/>
      <c r="F79" s="21"/>
      <c r="G79" s="20" t="str">
        <f>CONCATENATE(別紙3!A21,別紙3!B21)</f>
        <v>20品質管理と人間工学にもとづく安全工学</v>
      </c>
      <c r="H79" s="21"/>
    </row>
    <row r="80" spans="3:8" hidden="1">
      <c r="C80" s="20" t="s">
        <v>369</v>
      </c>
      <c r="D80" s="21"/>
      <c r="F80" s="21"/>
      <c r="G80" s="20" t="str">
        <f>CONCATENATE(別紙3!A22,別紙3!B22)</f>
        <v>21商品企画と市場開拓力</v>
      </c>
      <c r="H80" s="21"/>
    </row>
    <row r="81" spans="3:8" hidden="1">
      <c r="C81" s="20" t="s">
        <v>370</v>
      </c>
      <c r="D81" s="21"/>
      <c r="F81" s="21"/>
      <c r="G81" s="20" t="str">
        <f>CONCATENATE(別紙3!A23,別紙3!B23)</f>
        <v>22実験データの統計解析</v>
      </c>
      <c r="H81" s="21"/>
    </row>
    <row r="82" spans="3:8" hidden="1">
      <c r="C82" s="20" t="s">
        <v>371</v>
      </c>
      <c r="D82" s="21"/>
      <c r="F82" s="21"/>
      <c r="G82" s="20" t="str">
        <f>CONCATENATE(別紙3!A24,別紙3!B24)</f>
        <v>23製薬、研究機関などのGMP等対応研究用施設の設計技術</v>
      </c>
      <c r="H82" s="21"/>
    </row>
    <row r="83" spans="3:8" hidden="1">
      <c r="C83" s="20" t="s">
        <v>372</v>
      </c>
      <c r="D83" s="21"/>
      <c r="F83" s="21"/>
      <c r="G83" s="20" t="str">
        <f>CONCATENATE(別紙3!A25,別紙3!B25)</f>
        <v>24その他</v>
      </c>
      <c r="H83" s="21"/>
    </row>
    <row r="84" spans="3:8" hidden="1">
      <c r="C84" s="20" t="s">
        <v>373</v>
      </c>
      <c r="D84" s="21"/>
      <c r="F84" s="21"/>
    </row>
    <row r="85" spans="3:8" hidden="1">
      <c r="C85" s="20" t="s">
        <v>374</v>
      </c>
      <c r="D85" s="21"/>
      <c r="F85" s="21"/>
    </row>
    <row r="86" spans="3:8" hidden="1">
      <c r="C86" s="20" t="s">
        <v>375</v>
      </c>
      <c r="D86" s="21"/>
      <c r="F86" s="21"/>
    </row>
    <row r="87" spans="3:8" hidden="1">
      <c r="C87" s="20" t="s">
        <v>376</v>
      </c>
      <c r="D87" s="21"/>
      <c r="F87" s="21"/>
    </row>
    <row r="88" spans="3:8" hidden="1">
      <c r="C88" s="20" t="s">
        <v>377</v>
      </c>
      <c r="D88" s="21"/>
      <c r="F88" s="21"/>
    </row>
    <row r="89" spans="3:8" hidden="1">
      <c r="C89" s="20" t="s">
        <v>378</v>
      </c>
      <c r="D89" s="21"/>
      <c r="F89" s="21"/>
    </row>
    <row r="90" spans="3:8" hidden="1">
      <c r="C90" s="20" t="s">
        <v>379</v>
      </c>
      <c r="D90" s="21"/>
      <c r="F90" s="21"/>
    </row>
    <row r="91" spans="3:8" hidden="1">
      <c r="C91" s="20" t="s">
        <v>380</v>
      </c>
      <c r="D91" s="21"/>
      <c r="F91" s="21"/>
    </row>
    <row r="92" spans="3:8" hidden="1">
      <c r="C92" s="20" t="s">
        <v>381</v>
      </c>
      <c r="D92" s="21"/>
      <c r="F92" s="21"/>
    </row>
    <row r="93" spans="3:8" hidden="1">
      <c r="C93" s="20" t="s">
        <v>382</v>
      </c>
      <c r="D93" s="21"/>
      <c r="F93" s="21"/>
    </row>
    <row r="94" spans="3:8" hidden="1">
      <c r="C94" s="20" t="s">
        <v>383</v>
      </c>
      <c r="D94" s="21"/>
      <c r="F94" s="21"/>
    </row>
    <row r="95" spans="3:8" hidden="1">
      <c r="C95" s="20" t="s">
        <v>384</v>
      </c>
      <c r="D95" s="21"/>
      <c r="F95" s="21"/>
    </row>
    <row r="96" spans="3:8" hidden="1">
      <c r="C96" s="20" t="s">
        <v>385</v>
      </c>
      <c r="D96" s="21"/>
      <c r="F96" s="21"/>
    </row>
    <row r="97" spans="3:6" hidden="1">
      <c r="C97" s="20" t="s">
        <v>386</v>
      </c>
      <c r="D97" s="21"/>
      <c r="F97" s="21"/>
    </row>
    <row r="98" spans="3:6" hidden="1">
      <c r="C98" s="20" t="s">
        <v>387</v>
      </c>
      <c r="D98" s="21"/>
      <c r="F98" s="21"/>
    </row>
    <row r="99" spans="3:6" hidden="1">
      <c r="C99" s="20" t="s">
        <v>388</v>
      </c>
      <c r="D99" s="21"/>
      <c r="F99" s="21"/>
    </row>
    <row r="100" spans="3:6" hidden="1">
      <c r="C100" s="20" t="s">
        <v>389</v>
      </c>
      <c r="D100" s="21"/>
      <c r="F100" s="21"/>
    </row>
    <row r="101" spans="3:6" hidden="1">
      <c r="C101" s="20" t="s">
        <v>390</v>
      </c>
      <c r="D101" s="21"/>
      <c r="F101" s="21"/>
    </row>
    <row r="102" spans="3:6" hidden="1">
      <c r="C102" s="20" t="s">
        <v>391</v>
      </c>
      <c r="D102" s="21"/>
      <c r="F102" s="21"/>
    </row>
    <row r="103" spans="3:6" hidden="1">
      <c r="C103" s="20" t="s">
        <v>392</v>
      </c>
      <c r="D103" s="21"/>
      <c r="F103" s="21"/>
    </row>
    <row r="104" spans="3:6" hidden="1">
      <c r="C104" s="20" t="s">
        <v>393</v>
      </c>
      <c r="D104" s="21"/>
      <c r="F104" s="21"/>
    </row>
    <row r="105" spans="3:6" hidden="1">
      <c r="C105" s="20" t="s">
        <v>394</v>
      </c>
      <c r="D105" s="21"/>
      <c r="F105" s="21"/>
    </row>
    <row r="106" spans="3:6" hidden="1">
      <c r="C106" s="20" t="s">
        <v>395</v>
      </c>
      <c r="D106" s="21"/>
      <c r="F106" s="21"/>
    </row>
    <row r="107" spans="3:6" hidden="1">
      <c r="C107" s="20" t="s">
        <v>396</v>
      </c>
      <c r="D107" s="21"/>
      <c r="F107" s="21"/>
    </row>
    <row r="108" spans="3:6" hidden="1">
      <c r="C108" s="20" t="s">
        <v>397</v>
      </c>
      <c r="D108" s="21"/>
      <c r="F108" s="21"/>
    </row>
    <row r="109" spans="3:6" hidden="1">
      <c r="C109" s="20" t="s">
        <v>398</v>
      </c>
      <c r="D109" s="21"/>
      <c r="F109" s="21"/>
    </row>
    <row r="110" spans="3:6" hidden="1">
      <c r="C110" s="20" t="s">
        <v>399</v>
      </c>
      <c r="D110" s="21"/>
      <c r="F110" s="21"/>
    </row>
    <row r="111" spans="3:6" hidden="1">
      <c r="C111" s="20" t="s">
        <v>400</v>
      </c>
      <c r="D111" s="21"/>
      <c r="F111" s="21"/>
    </row>
    <row r="112" spans="3:6" hidden="1">
      <c r="C112" s="20" t="s">
        <v>401</v>
      </c>
      <c r="D112" s="21"/>
      <c r="F112" s="21"/>
    </row>
    <row r="113" spans="2:2">
      <c r="B113" s="21"/>
    </row>
  </sheetData>
  <mergeCells count="47">
    <mergeCell ref="C32:K32"/>
    <mergeCell ref="B28:U30"/>
    <mergeCell ref="M32:U32"/>
    <mergeCell ref="A19:A22"/>
    <mergeCell ref="A27:A30"/>
    <mergeCell ref="B27:C27"/>
    <mergeCell ref="B16:U16"/>
    <mergeCell ref="B17:U17"/>
    <mergeCell ref="B18:U18"/>
    <mergeCell ref="B23:U26"/>
    <mergeCell ref="A3:U6"/>
    <mergeCell ref="C20:K20"/>
    <mergeCell ref="C21:K21"/>
    <mergeCell ref="M20:U20"/>
    <mergeCell ref="M21:U21"/>
    <mergeCell ref="D22:U22"/>
    <mergeCell ref="B14:U14"/>
    <mergeCell ref="Q9:U9"/>
    <mergeCell ref="Q10:U10"/>
    <mergeCell ref="B12:U12"/>
    <mergeCell ref="B13:U13"/>
    <mergeCell ref="A41:A43"/>
    <mergeCell ref="B41:C41"/>
    <mergeCell ref="A44:A47"/>
    <mergeCell ref="B44:C44"/>
    <mergeCell ref="B45:U47"/>
    <mergeCell ref="A48:A50"/>
    <mergeCell ref="B48:C48"/>
    <mergeCell ref="B49:U50"/>
    <mergeCell ref="A51:A53"/>
    <mergeCell ref="B51:U53"/>
    <mergeCell ref="A1:U2"/>
    <mergeCell ref="M33:U33"/>
    <mergeCell ref="D35:U35"/>
    <mergeCell ref="C38:K38"/>
    <mergeCell ref="M37:U37"/>
    <mergeCell ref="M38:U38"/>
    <mergeCell ref="C34:K34"/>
    <mergeCell ref="M34:U34"/>
    <mergeCell ref="A36:A40"/>
    <mergeCell ref="C37:K37"/>
    <mergeCell ref="D40:U40"/>
    <mergeCell ref="C39:K39"/>
    <mergeCell ref="M39:U39"/>
    <mergeCell ref="A31:A35"/>
    <mergeCell ref="B15:U15"/>
    <mergeCell ref="C33:K33"/>
  </mergeCells>
  <phoneticPr fontId="1"/>
  <conditionalFormatting sqref="C20:K21 M20:U21 B27:C27 C32:K34 M32:U34 C37:K39 M37:U39 B41:C41 B44:C44 B48:C48 B51:U53">
    <cfRule type="containsBlanks" dxfId="8" priority="1">
      <formula>LEN(TRIM(B20))=0</formula>
    </cfRule>
  </conditionalFormatting>
  <dataValidations count="5">
    <dataValidation type="list" allowBlank="1" showInputMessage="1" showErrorMessage="1" sqref="B65562:C65562 B131098:C131098 B196634:C196634 B262170:C262170 B327706:C327706 B393242:C393242 B458778:C458778 B524314:C524314 B589850:C589850 B655386:C655386 B720922:C720922 B786458:C786458 B851994:C851994 B917530:C917530 B983066:C983066 B851998:C851998 B65584:C65584 B131120:C131120 B196656:C196656 B262192:C262192 B327728:C327728 B393264:C393264 B458800:C458800 B524336:C524336 B589872:C589872 B655408:C655408 B720944:C720944 B786480:C786480 B852016:C852016 B917552:C917552 B983088:C983088 B983070:C983070 B65577:C65577 B131113:C131113 B196649:C196649 B262185:C262185 B327721:C327721 B393257:C393257 B458793:C458793 B524329:C524329 B589865:C589865 B655401:C655401 B720937:C720937 B786473:C786473 B852009:C852009 B917545:C917545 B983081:C983081 B917534:C917534 B65580:C65580 B131116:C131116 B196652:C196652 B262188:C262188 B327724:C327724 B393260:C393260 B458796:C458796 B524332:C524332 B589868:C589868 B655404:C655404 B720940:C720940 B786476:C786476 B852012:C852012 B917548:C917548 B983084:C983084 B65566:C65566 B131102:C131102 B196638:C196638 B262174:C262174 B327710:C327710 B393246:C393246 B458782:C458782 B524318:C524318 B589854:C589854 B655390:C655390 B720926:C720926 B786462:C786462">
      <formula1>$W$1:$W$9</formula1>
    </dataValidation>
    <dataValidation type="list" allowBlank="1" showInputMessage="1" showErrorMessage="1" sqref="B27:C27 B41:C41 B44:C44 B48:C48">
      <formula1>$W$1:$W$2</formula1>
    </dataValidation>
    <dataValidation type="list" allowBlank="1" showInputMessage="1" showErrorMessage="1" sqref="C20:K21 M20:U21">
      <formula1>$C$59:$C$112</formula1>
    </dataValidation>
    <dataValidation type="list" allowBlank="1" showInputMessage="1" showErrorMessage="1" sqref="C32:K34 M32:U34">
      <formula1>$E$59:$E$77</formula1>
    </dataValidation>
    <dataValidation type="list" allowBlank="1" showInputMessage="1" showErrorMessage="1" sqref="C37:K39 M37:U39">
      <formula1>$G$59:$G$83</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64" r:id="rId4" name="Check Box 20">
              <controlPr defaultSize="0" autoFill="0" autoLine="0" autoPict="0">
                <anchor moveWithCells="1">
                  <from>
                    <xdr:col>2</xdr:col>
                    <xdr:colOff>28575</xdr:colOff>
                    <xdr:row>41</xdr:row>
                    <xdr:rowOff>0</xdr:rowOff>
                  </from>
                  <to>
                    <xdr:col>3</xdr:col>
                    <xdr:colOff>19050</xdr:colOff>
                    <xdr:row>42</xdr:row>
                    <xdr:rowOff>9525</xdr:rowOff>
                  </to>
                </anchor>
              </controlPr>
            </control>
          </mc:Choice>
        </mc:AlternateContent>
        <mc:AlternateContent xmlns:mc="http://schemas.openxmlformats.org/markup-compatibility/2006">
          <mc:Choice Requires="x14">
            <control shapeId="6165" r:id="rId5" name="Check Box 21">
              <controlPr defaultSize="0" autoFill="0" autoLine="0" autoPict="0">
                <anchor moveWithCells="1">
                  <from>
                    <xdr:col>2</xdr:col>
                    <xdr:colOff>28575</xdr:colOff>
                    <xdr:row>42</xdr:row>
                    <xdr:rowOff>0</xdr:rowOff>
                  </from>
                  <to>
                    <xdr:col>3</xdr:col>
                    <xdr:colOff>19050</xdr:colOff>
                    <xdr:row>43</xdr:row>
                    <xdr:rowOff>9525</xdr:rowOff>
                  </to>
                </anchor>
              </controlPr>
            </control>
          </mc:Choice>
        </mc:AlternateContent>
        <mc:AlternateContent xmlns:mc="http://schemas.openxmlformats.org/markup-compatibility/2006">
          <mc:Choice Requires="x14">
            <control shapeId="6166" r:id="rId6" name="Check Box 22">
              <controlPr defaultSize="0" autoFill="0" autoLine="0" autoPict="0">
                <anchor moveWithCells="1">
                  <from>
                    <xdr:col>6</xdr:col>
                    <xdr:colOff>28575</xdr:colOff>
                    <xdr:row>40</xdr:row>
                    <xdr:rowOff>228600</xdr:rowOff>
                  </from>
                  <to>
                    <xdr:col>7</xdr:col>
                    <xdr:colOff>9525</xdr:colOff>
                    <xdr:row>42</xdr:row>
                    <xdr:rowOff>9525</xdr:rowOff>
                  </to>
                </anchor>
              </controlPr>
            </control>
          </mc:Choice>
        </mc:AlternateContent>
        <mc:AlternateContent xmlns:mc="http://schemas.openxmlformats.org/markup-compatibility/2006">
          <mc:Choice Requires="x14">
            <control shapeId="6167" r:id="rId7" name="Check Box 23">
              <controlPr defaultSize="0" autoFill="0" autoLine="0" autoPict="0">
                <anchor moveWithCells="1">
                  <from>
                    <xdr:col>6</xdr:col>
                    <xdr:colOff>38100</xdr:colOff>
                    <xdr:row>42</xdr:row>
                    <xdr:rowOff>0</xdr:rowOff>
                  </from>
                  <to>
                    <xdr:col>7</xdr:col>
                    <xdr:colOff>19050</xdr:colOff>
                    <xdr:row>43</xdr:row>
                    <xdr:rowOff>9525</xdr:rowOff>
                  </to>
                </anchor>
              </controlPr>
            </control>
          </mc:Choice>
        </mc:AlternateContent>
        <mc:AlternateContent xmlns:mc="http://schemas.openxmlformats.org/markup-compatibility/2006">
          <mc:Choice Requires="x14">
            <control shapeId="6168" r:id="rId8" name="Check Box 24">
              <controlPr defaultSize="0" autoFill="0" autoLine="0" autoPict="0">
                <anchor moveWithCells="1">
                  <from>
                    <xdr:col>14</xdr:col>
                    <xdr:colOff>28575</xdr:colOff>
                    <xdr:row>40</xdr:row>
                    <xdr:rowOff>219075</xdr:rowOff>
                  </from>
                  <to>
                    <xdr:col>15</xdr:col>
                    <xdr:colOff>47625</xdr:colOff>
                    <xdr:row>42</xdr:row>
                    <xdr:rowOff>0</xdr:rowOff>
                  </to>
                </anchor>
              </controlPr>
            </control>
          </mc:Choice>
        </mc:AlternateContent>
        <mc:AlternateContent xmlns:mc="http://schemas.openxmlformats.org/markup-compatibility/2006">
          <mc:Choice Requires="x14">
            <control shapeId="6169" r:id="rId9" name="Check Box 25">
              <controlPr defaultSize="0" autoFill="0" autoLine="0" autoPict="0">
                <anchor moveWithCells="1">
                  <from>
                    <xdr:col>10</xdr:col>
                    <xdr:colOff>38100</xdr:colOff>
                    <xdr:row>40</xdr:row>
                    <xdr:rowOff>219075</xdr:rowOff>
                  </from>
                  <to>
                    <xdr:col>11</xdr:col>
                    <xdr:colOff>28575</xdr:colOff>
                    <xdr:row>42</xdr:row>
                    <xdr:rowOff>0</xdr:rowOff>
                  </to>
                </anchor>
              </controlPr>
            </control>
          </mc:Choice>
        </mc:AlternateContent>
        <mc:AlternateContent xmlns:mc="http://schemas.openxmlformats.org/markup-compatibility/2006">
          <mc:Choice Requires="x14">
            <control shapeId="6170" r:id="rId10" name="Check Box 26">
              <controlPr defaultSize="0" autoFill="0" autoLine="0" autoPict="0">
                <anchor moveWithCells="1">
                  <from>
                    <xdr:col>10</xdr:col>
                    <xdr:colOff>38100</xdr:colOff>
                    <xdr:row>41</xdr:row>
                    <xdr:rowOff>219075</xdr:rowOff>
                  </from>
                  <to>
                    <xdr:col>11</xdr:col>
                    <xdr:colOff>28575</xdr:colOff>
                    <xdr:row>43</xdr:row>
                    <xdr:rowOff>0</xdr:rowOff>
                  </to>
                </anchor>
              </controlPr>
            </control>
          </mc:Choice>
        </mc:AlternateContent>
        <mc:AlternateContent xmlns:mc="http://schemas.openxmlformats.org/markup-compatibility/2006">
          <mc:Choice Requires="x14">
            <control shapeId="6178" r:id="rId11" name="Check Box 34">
              <controlPr defaultSize="0" autoFill="0" autoLine="0" autoPict="0">
                <anchor moveWithCells="1">
                  <from>
                    <xdr:col>2</xdr:col>
                    <xdr:colOff>28575</xdr:colOff>
                    <xdr:row>41</xdr:row>
                    <xdr:rowOff>0</xdr:rowOff>
                  </from>
                  <to>
                    <xdr:col>3</xdr:col>
                    <xdr:colOff>19050</xdr:colOff>
                    <xdr:row>42</xdr:row>
                    <xdr:rowOff>9525</xdr:rowOff>
                  </to>
                </anchor>
              </controlPr>
            </control>
          </mc:Choice>
        </mc:AlternateContent>
        <mc:AlternateContent xmlns:mc="http://schemas.openxmlformats.org/markup-compatibility/2006">
          <mc:Choice Requires="x14">
            <control shapeId="6179" r:id="rId12" name="Check Box 35">
              <controlPr defaultSize="0" autoFill="0" autoLine="0" autoPict="0">
                <anchor moveWithCells="1">
                  <from>
                    <xdr:col>2</xdr:col>
                    <xdr:colOff>28575</xdr:colOff>
                    <xdr:row>42</xdr:row>
                    <xdr:rowOff>0</xdr:rowOff>
                  </from>
                  <to>
                    <xdr:col>3</xdr:col>
                    <xdr:colOff>19050</xdr:colOff>
                    <xdr:row>43</xdr:row>
                    <xdr:rowOff>9525</xdr:rowOff>
                  </to>
                </anchor>
              </controlPr>
            </control>
          </mc:Choice>
        </mc:AlternateContent>
        <mc:AlternateContent xmlns:mc="http://schemas.openxmlformats.org/markup-compatibility/2006">
          <mc:Choice Requires="x14">
            <control shapeId="6180" r:id="rId13" name="Check Box 36">
              <controlPr defaultSize="0" autoFill="0" autoLine="0" autoPict="0">
                <anchor moveWithCells="1">
                  <from>
                    <xdr:col>6</xdr:col>
                    <xdr:colOff>28575</xdr:colOff>
                    <xdr:row>40</xdr:row>
                    <xdr:rowOff>228600</xdr:rowOff>
                  </from>
                  <to>
                    <xdr:col>7</xdr:col>
                    <xdr:colOff>9525</xdr:colOff>
                    <xdr:row>42</xdr:row>
                    <xdr:rowOff>9525</xdr:rowOff>
                  </to>
                </anchor>
              </controlPr>
            </control>
          </mc:Choice>
        </mc:AlternateContent>
        <mc:AlternateContent xmlns:mc="http://schemas.openxmlformats.org/markup-compatibility/2006">
          <mc:Choice Requires="x14">
            <control shapeId="6181" r:id="rId14" name="Check Box 37">
              <controlPr defaultSize="0" autoFill="0" autoLine="0" autoPict="0">
                <anchor moveWithCells="1">
                  <from>
                    <xdr:col>6</xdr:col>
                    <xdr:colOff>38100</xdr:colOff>
                    <xdr:row>42</xdr:row>
                    <xdr:rowOff>0</xdr:rowOff>
                  </from>
                  <to>
                    <xdr:col>7</xdr:col>
                    <xdr:colOff>19050</xdr:colOff>
                    <xdr:row>43</xdr:row>
                    <xdr:rowOff>9525</xdr:rowOff>
                  </to>
                </anchor>
              </controlPr>
            </control>
          </mc:Choice>
        </mc:AlternateContent>
        <mc:AlternateContent xmlns:mc="http://schemas.openxmlformats.org/markup-compatibility/2006">
          <mc:Choice Requires="x14">
            <control shapeId="6182" r:id="rId15" name="Check Box 38">
              <controlPr defaultSize="0" autoFill="0" autoLine="0" autoPict="0">
                <anchor moveWithCells="1">
                  <from>
                    <xdr:col>14</xdr:col>
                    <xdr:colOff>28575</xdr:colOff>
                    <xdr:row>40</xdr:row>
                    <xdr:rowOff>219075</xdr:rowOff>
                  </from>
                  <to>
                    <xdr:col>15</xdr:col>
                    <xdr:colOff>47625</xdr:colOff>
                    <xdr:row>42</xdr:row>
                    <xdr:rowOff>0</xdr:rowOff>
                  </to>
                </anchor>
              </controlPr>
            </control>
          </mc:Choice>
        </mc:AlternateContent>
        <mc:AlternateContent xmlns:mc="http://schemas.openxmlformats.org/markup-compatibility/2006">
          <mc:Choice Requires="x14">
            <control shapeId="6183" r:id="rId16" name="Check Box 39">
              <controlPr defaultSize="0" autoFill="0" autoLine="0" autoPict="0">
                <anchor moveWithCells="1">
                  <from>
                    <xdr:col>10</xdr:col>
                    <xdr:colOff>38100</xdr:colOff>
                    <xdr:row>40</xdr:row>
                    <xdr:rowOff>219075</xdr:rowOff>
                  </from>
                  <to>
                    <xdr:col>11</xdr:col>
                    <xdr:colOff>28575</xdr:colOff>
                    <xdr:row>42</xdr:row>
                    <xdr:rowOff>0</xdr:rowOff>
                  </to>
                </anchor>
              </controlPr>
            </control>
          </mc:Choice>
        </mc:AlternateContent>
        <mc:AlternateContent xmlns:mc="http://schemas.openxmlformats.org/markup-compatibility/2006">
          <mc:Choice Requires="x14">
            <control shapeId="6184" r:id="rId17" name="Check Box 40">
              <controlPr defaultSize="0" autoFill="0" autoLine="0" autoPict="0">
                <anchor moveWithCells="1">
                  <from>
                    <xdr:col>10</xdr:col>
                    <xdr:colOff>38100</xdr:colOff>
                    <xdr:row>41</xdr:row>
                    <xdr:rowOff>219075</xdr:rowOff>
                  </from>
                  <to>
                    <xdr:col>11</xdr:col>
                    <xdr:colOff>28575</xdr:colOff>
                    <xdr:row>43</xdr:row>
                    <xdr:rowOff>0</xdr:rowOff>
                  </to>
                </anchor>
              </controlPr>
            </control>
          </mc:Choice>
        </mc:AlternateContent>
        <mc:AlternateContent xmlns:mc="http://schemas.openxmlformats.org/markup-compatibility/2006">
          <mc:Choice Requires="x14">
            <control shapeId="6191" r:id="rId18" name="Check Box 47">
              <controlPr defaultSize="0" autoFill="0" autoLine="0" autoPict="0">
                <anchor moveWithCells="1">
                  <from>
                    <xdr:col>2</xdr:col>
                    <xdr:colOff>28575</xdr:colOff>
                    <xdr:row>41</xdr:row>
                    <xdr:rowOff>0</xdr:rowOff>
                  </from>
                  <to>
                    <xdr:col>3</xdr:col>
                    <xdr:colOff>19050</xdr:colOff>
                    <xdr:row>42</xdr:row>
                    <xdr:rowOff>9525</xdr:rowOff>
                  </to>
                </anchor>
              </controlPr>
            </control>
          </mc:Choice>
        </mc:AlternateContent>
        <mc:AlternateContent xmlns:mc="http://schemas.openxmlformats.org/markup-compatibility/2006">
          <mc:Choice Requires="x14">
            <control shapeId="6192" r:id="rId19" name="Check Box 48">
              <controlPr defaultSize="0" autoFill="0" autoLine="0" autoPict="0">
                <anchor moveWithCells="1">
                  <from>
                    <xdr:col>2</xdr:col>
                    <xdr:colOff>28575</xdr:colOff>
                    <xdr:row>42</xdr:row>
                    <xdr:rowOff>0</xdr:rowOff>
                  </from>
                  <to>
                    <xdr:col>3</xdr:col>
                    <xdr:colOff>19050</xdr:colOff>
                    <xdr:row>43</xdr:row>
                    <xdr:rowOff>9525</xdr:rowOff>
                  </to>
                </anchor>
              </controlPr>
            </control>
          </mc:Choice>
        </mc:AlternateContent>
        <mc:AlternateContent xmlns:mc="http://schemas.openxmlformats.org/markup-compatibility/2006">
          <mc:Choice Requires="x14">
            <control shapeId="6193" r:id="rId20" name="Check Box 49">
              <controlPr defaultSize="0" autoFill="0" autoLine="0" autoPict="0">
                <anchor moveWithCells="1">
                  <from>
                    <xdr:col>6</xdr:col>
                    <xdr:colOff>28575</xdr:colOff>
                    <xdr:row>40</xdr:row>
                    <xdr:rowOff>228600</xdr:rowOff>
                  </from>
                  <to>
                    <xdr:col>7</xdr:col>
                    <xdr:colOff>9525</xdr:colOff>
                    <xdr:row>42</xdr:row>
                    <xdr:rowOff>9525</xdr:rowOff>
                  </to>
                </anchor>
              </controlPr>
            </control>
          </mc:Choice>
        </mc:AlternateContent>
        <mc:AlternateContent xmlns:mc="http://schemas.openxmlformats.org/markup-compatibility/2006">
          <mc:Choice Requires="x14">
            <control shapeId="6194" r:id="rId21" name="Check Box 50">
              <controlPr defaultSize="0" autoFill="0" autoLine="0" autoPict="0">
                <anchor moveWithCells="1">
                  <from>
                    <xdr:col>6</xdr:col>
                    <xdr:colOff>38100</xdr:colOff>
                    <xdr:row>42</xdr:row>
                    <xdr:rowOff>0</xdr:rowOff>
                  </from>
                  <to>
                    <xdr:col>7</xdr:col>
                    <xdr:colOff>19050</xdr:colOff>
                    <xdr:row>43</xdr:row>
                    <xdr:rowOff>9525</xdr:rowOff>
                  </to>
                </anchor>
              </controlPr>
            </control>
          </mc:Choice>
        </mc:AlternateContent>
        <mc:AlternateContent xmlns:mc="http://schemas.openxmlformats.org/markup-compatibility/2006">
          <mc:Choice Requires="x14">
            <control shapeId="6195" r:id="rId22" name="Check Box 51">
              <controlPr defaultSize="0" autoFill="0" autoLine="0" autoPict="0">
                <anchor moveWithCells="1">
                  <from>
                    <xdr:col>14</xdr:col>
                    <xdr:colOff>28575</xdr:colOff>
                    <xdr:row>40</xdr:row>
                    <xdr:rowOff>219075</xdr:rowOff>
                  </from>
                  <to>
                    <xdr:col>15</xdr:col>
                    <xdr:colOff>47625</xdr:colOff>
                    <xdr:row>42</xdr:row>
                    <xdr:rowOff>0</xdr:rowOff>
                  </to>
                </anchor>
              </controlPr>
            </control>
          </mc:Choice>
        </mc:AlternateContent>
        <mc:AlternateContent xmlns:mc="http://schemas.openxmlformats.org/markup-compatibility/2006">
          <mc:Choice Requires="x14">
            <control shapeId="6196" r:id="rId23" name="Check Box 52">
              <controlPr defaultSize="0" autoFill="0" autoLine="0" autoPict="0">
                <anchor moveWithCells="1">
                  <from>
                    <xdr:col>10</xdr:col>
                    <xdr:colOff>38100</xdr:colOff>
                    <xdr:row>40</xdr:row>
                    <xdr:rowOff>219075</xdr:rowOff>
                  </from>
                  <to>
                    <xdr:col>11</xdr:col>
                    <xdr:colOff>28575</xdr:colOff>
                    <xdr:row>42</xdr:row>
                    <xdr:rowOff>0</xdr:rowOff>
                  </to>
                </anchor>
              </controlPr>
            </control>
          </mc:Choice>
        </mc:AlternateContent>
        <mc:AlternateContent xmlns:mc="http://schemas.openxmlformats.org/markup-compatibility/2006">
          <mc:Choice Requires="x14">
            <control shapeId="6197" r:id="rId24" name="Check Box 53">
              <controlPr defaultSize="0" autoFill="0" autoLine="0" autoPict="0">
                <anchor moveWithCells="1">
                  <from>
                    <xdr:col>10</xdr:col>
                    <xdr:colOff>38100</xdr:colOff>
                    <xdr:row>41</xdr:row>
                    <xdr:rowOff>219075</xdr:rowOff>
                  </from>
                  <to>
                    <xdr:col>11</xdr:col>
                    <xdr:colOff>28575</xdr:colOff>
                    <xdr:row>43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R35"/>
  <sheetViews>
    <sheetView showZeros="0" workbookViewId="0">
      <pane ySplit="5" topLeftCell="A6" activePane="bottomLeft" state="frozen"/>
      <selection pane="bottomLeft" activeCell="A15" sqref="A15"/>
    </sheetView>
  </sheetViews>
  <sheetFormatPr defaultRowHeight="13.5"/>
  <cols>
    <col min="1" max="1" width="16" style="21" customWidth="1"/>
    <col min="2" max="2" width="16.5" style="21" customWidth="1"/>
    <col min="3" max="3" width="16.875" style="21" customWidth="1"/>
    <col min="4" max="5" width="18.25" style="21" customWidth="1"/>
    <col min="6" max="7" width="12.25" style="21" customWidth="1"/>
    <col min="8" max="8" width="27" style="65" bestFit="1" customWidth="1"/>
    <col min="9" max="9" width="15.75" style="21" customWidth="1"/>
    <col min="10" max="10" width="14.875" style="21" customWidth="1"/>
    <col min="11" max="11" width="9.75" style="21" bestFit="1" customWidth="1"/>
    <col min="12" max="12" width="8" style="21" customWidth="1"/>
    <col min="13" max="14" width="26.5" style="21" customWidth="1"/>
    <col min="15" max="16384" width="9" style="21"/>
  </cols>
  <sheetData>
    <row r="1" spans="1:18" ht="14.25">
      <c r="A1" s="64" t="s">
        <v>430</v>
      </c>
    </row>
    <row r="2" spans="1:18">
      <c r="A2" s="21" t="s">
        <v>432</v>
      </c>
    </row>
    <row r="3" spans="1:18">
      <c r="A3" s="21" t="s">
        <v>431</v>
      </c>
    </row>
    <row r="5" spans="1:18" s="69" customFormat="1" ht="40.5">
      <c r="A5" s="66" t="s">
        <v>85</v>
      </c>
      <c r="B5" s="67" t="s">
        <v>86</v>
      </c>
      <c r="C5" s="67" t="s">
        <v>87</v>
      </c>
      <c r="D5" s="67" t="s">
        <v>512</v>
      </c>
      <c r="E5" s="67" t="s">
        <v>473</v>
      </c>
      <c r="F5" s="67" t="s">
        <v>1</v>
      </c>
      <c r="G5" s="67" t="s">
        <v>3</v>
      </c>
      <c r="H5" s="67" t="s">
        <v>428</v>
      </c>
      <c r="I5" s="67" t="s">
        <v>89</v>
      </c>
      <c r="J5" s="67" t="s">
        <v>90</v>
      </c>
      <c r="K5" s="67" t="s">
        <v>429</v>
      </c>
      <c r="L5" s="68" t="s">
        <v>535</v>
      </c>
      <c r="M5" s="66" t="s">
        <v>537</v>
      </c>
      <c r="N5" s="66" t="s">
        <v>93</v>
      </c>
      <c r="O5" s="66" t="s">
        <v>450</v>
      </c>
      <c r="P5" s="66" t="s">
        <v>451</v>
      </c>
      <c r="Q5" s="66" t="s">
        <v>452</v>
      </c>
      <c r="R5" s="66" t="s">
        <v>453</v>
      </c>
    </row>
    <row r="6" spans="1:18" s="75" customFormat="1">
      <c r="A6" s="70">
        <f>申込書!E18</f>
        <v>0</v>
      </c>
      <c r="B6" s="70">
        <f>申込書!E17</f>
        <v>0</v>
      </c>
      <c r="C6" s="71">
        <f>申込書!E19</f>
        <v>0</v>
      </c>
      <c r="D6" s="70">
        <f>申込書!F45</f>
        <v>0</v>
      </c>
      <c r="E6" s="70">
        <f>申込書!I45</f>
        <v>0</v>
      </c>
      <c r="F6" s="70">
        <f>申込書!E46</f>
        <v>0</v>
      </c>
      <c r="G6" s="70">
        <f>申込書!E47</f>
        <v>0</v>
      </c>
      <c r="H6" s="72">
        <f>申込書!E50</f>
        <v>0</v>
      </c>
      <c r="I6" s="70">
        <f>申込書!E48</f>
        <v>0</v>
      </c>
      <c r="J6" s="73">
        <f>申込書!E49</f>
        <v>0</v>
      </c>
      <c r="K6" s="70">
        <f>申込書!E51</f>
        <v>0</v>
      </c>
      <c r="L6" s="70">
        <f>申込書!E52</f>
        <v>0</v>
      </c>
      <c r="M6" s="70">
        <f>申込書!E53</f>
        <v>0</v>
      </c>
      <c r="N6" s="70">
        <f>申込書!E54</f>
        <v>0</v>
      </c>
      <c r="O6" s="74" t="str">
        <f>IF(申込書!R38=TRUE,"○","")</f>
        <v/>
      </c>
      <c r="P6" s="74" t="str">
        <f>IF(申込書!S38=TRUE,"○","")</f>
        <v/>
      </c>
      <c r="Q6" s="74" t="str">
        <f>IF(申込書!T38=TRUE,"○","")</f>
        <v/>
      </c>
      <c r="R6" s="74" t="str">
        <f>IF(申込書!U38=TRUE,"○","")</f>
        <v/>
      </c>
    </row>
    <row r="7" spans="1:18" s="81" customFormat="1">
      <c r="A7" s="76"/>
      <c r="B7" s="77"/>
      <c r="C7" s="77"/>
      <c r="D7" s="78"/>
      <c r="E7" s="77"/>
      <c r="F7" s="77"/>
      <c r="G7" s="79"/>
      <c r="H7" s="77"/>
      <c r="I7" s="77"/>
      <c r="J7" s="77"/>
      <c r="K7" s="77"/>
      <c r="L7" s="77"/>
      <c r="M7" s="77"/>
      <c r="N7" s="77"/>
      <c r="O7" s="80"/>
      <c r="P7" s="80"/>
      <c r="Q7" s="80"/>
      <c r="R7" s="80"/>
    </row>
    <row r="8" spans="1:18" s="81" customFormat="1">
      <c r="A8" s="77"/>
      <c r="B8" s="77"/>
      <c r="C8" s="77"/>
      <c r="D8" s="78"/>
      <c r="E8" s="77"/>
      <c r="F8" s="77"/>
      <c r="G8" s="79"/>
      <c r="H8" s="77"/>
      <c r="I8" s="77"/>
      <c r="J8" s="77"/>
      <c r="K8" s="77"/>
      <c r="L8" s="77"/>
      <c r="M8" s="77"/>
      <c r="N8" s="77"/>
      <c r="O8" s="80"/>
      <c r="P8" s="80"/>
      <c r="Q8" s="80"/>
      <c r="R8" s="80"/>
    </row>
    <row r="9" spans="1:18" s="81" customFormat="1">
      <c r="A9" s="77"/>
      <c r="B9" s="77"/>
      <c r="C9" s="77"/>
      <c r="D9" s="78"/>
      <c r="E9" s="77"/>
      <c r="F9" s="77"/>
      <c r="G9" s="79"/>
      <c r="H9" s="77"/>
      <c r="I9" s="77"/>
      <c r="J9" s="77"/>
      <c r="K9" s="77"/>
      <c r="L9" s="77"/>
      <c r="M9" s="77"/>
      <c r="N9" s="77"/>
      <c r="O9" s="80"/>
      <c r="P9" s="80"/>
      <c r="Q9" s="80"/>
      <c r="R9" s="80"/>
    </row>
    <row r="10" spans="1:18" s="81" customFormat="1">
      <c r="A10" s="77"/>
      <c r="B10" s="77"/>
      <c r="C10" s="77"/>
      <c r="D10" s="78"/>
      <c r="E10" s="77"/>
      <c r="F10" s="77"/>
      <c r="G10" s="79"/>
      <c r="H10" s="77"/>
      <c r="I10" s="77"/>
      <c r="J10" s="77"/>
      <c r="K10" s="77"/>
      <c r="L10" s="77"/>
      <c r="M10" s="77"/>
      <c r="N10" s="77"/>
      <c r="O10" s="80"/>
      <c r="P10" s="80"/>
      <c r="Q10" s="80"/>
      <c r="R10" s="80"/>
    </row>
    <row r="11" spans="1:18" s="75" customFormat="1">
      <c r="A11" s="78"/>
      <c r="B11" s="78"/>
      <c r="C11" s="78"/>
      <c r="D11" s="78"/>
      <c r="E11" s="78"/>
      <c r="F11" s="77"/>
      <c r="G11" s="82"/>
      <c r="H11" s="83"/>
      <c r="I11" s="78"/>
      <c r="J11" s="78"/>
      <c r="K11" s="78"/>
      <c r="L11" s="78"/>
      <c r="M11" s="78"/>
      <c r="N11" s="78"/>
      <c r="O11" s="74"/>
      <c r="P11" s="74"/>
      <c r="Q11" s="74"/>
      <c r="R11" s="74"/>
    </row>
    <row r="12" spans="1:18" s="75" customFormat="1">
      <c r="A12" s="78"/>
      <c r="B12" s="78"/>
      <c r="C12" s="78"/>
      <c r="D12" s="78"/>
      <c r="E12" s="78"/>
      <c r="F12" s="77"/>
      <c r="G12" s="82"/>
      <c r="H12" s="83"/>
      <c r="I12" s="78"/>
      <c r="J12" s="78"/>
      <c r="K12" s="78"/>
      <c r="L12" s="78"/>
      <c r="M12" s="78"/>
      <c r="N12" s="78"/>
      <c r="O12" s="74"/>
      <c r="P12" s="74"/>
      <c r="Q12" s="74"/>
      <c r="R12" s="74"/>
    </row>
    <row r="13" spans="1:18" s="75" customFormat="1">
      <c r="A13" s="78"/>
      <c r="B13" s="78"/>
      <c r="C13" s="78"/>
      <c r="D13" s="78"/>
      <c r="E13" s="78"/>
      <c r="F13" s="77"/>
      <c r="G13" s="82"/>
      <c r="H13" s="83"/>
      <c r="I13" s="78"/>
      <c r="J13" s="78"/>
      <c r="K13" s="78"/>
      <c r="L13" s="78"/>
      <c r="M13" s="78"/>
      <c r="N13" s="78"/>
      <c r="O13" s="74"/>
      <c r="P13" s="74"/>
      <c r="Q13" s="74"/>
      <c r="R13" s="74"/>
    </row>
    <row r="14" spans="1:18" s="75" customFormat="1">
      <c r="A14" s="78"/>
      <c r="B14" s="78"/>
      <c r="C14" s="78"/>
      <c r="D14" s="78"/>
      <c r="E14" s="78"/>
      <c r="F14" s="77"/>
      <c r="G14" s="82"/>
      <c r="H14" s="83"/>
      <c r="I14" s="78"/>
      <c r="J14" s="78"/>
      <c r="K14" s="78"/>
      <c r="L14" s="78"/>
      <c r="M14" s="78"/>
      <c r="N14" s="78"/>
      <c r="O14" s="74"/>
      <c r="P14" s="74"/>
      <c r="Q14" s="74"/>
      <c r="R14" s="74"/>
    </row>
    <row r="15" spans="1:18" s="75" customFormat="1">
      <c r="A15" s="78"/>
      <c r="B15" s="78"/>
      <c r="C15" s="78"/>
      <c r="D15" s="78"/>
      <c r="E15" s="78"/>
      <c r="F15" s="77"/>
      <c r="G15" s="82"/>
      <c r="H15" s="83"/>
      <c r="I15" s="78"/>
      <c r="J15" s="78"/>
      <c r="K15" s="78"/>
      <c r="L15" s="78"/>
      <c r="M15" s="78"/>
      <c r="N15" s="78"/>
      <c r="O15" s="74"/>
      <c r="P15" s="74"/>
      <c r="Q15" s="74"/>
      <c r="R15" s="74"/>
    </row>
    <row r="16" spans="1:18" s="75" customFormat="1">
      <c r="A16" s="78"/>
      <c r="B16" s="78"/>
      <c r="C16" s="78"/>
      <c r="D16" s="78"/>
      <c r="E16" s="78"/>
      <c r="F16" s="77"/>
      <c r="G16" s="82"/>
      <c r="H16" s="83"/>
      <c r="I16" s="78"/>
      <c r="J16" s="78"/>
      <c r="K16" s="78"/>
      <c r="L16" s="78"/>
      <c r="M16" s="78"/>
      <c r="N16" s="78"/>
      <c r="O16" s="74"/>
      <c r="P16" s="74"/>
      <c r="Q16" s="74"/>
      <c r="R16" s="74"/>
    </row>
    <row r="17" spans="1:18" s="75" customFormat="1">
      <c r="A17" s="78"/>
      <c r="B17" s="78"/>
      <c r="C17" s="78"/>
      <c r="D17" s="78"/>
      <c r="E17" s="78"/>
      <c r="F17" s="77"/>
      <c r="G17" s="82"/>
      <c r="H17" s="83"/>
      <c r="I17" s="78"/>
      <c r="J17" s="78"/>
      <c r="K17" s="78"/>
      <c r="L17" s="78"/>
      <c r="M17" s="78"/>
      <c r="N17" s="78"/>
      <c r="O17" s="74"/>
      <c r="P17" s="74"/>
      <c r="Q17" s="74"/>
      <c r="R17" s="74"/>
    </row>
    <row r="18" spans="1:18" s="75" customFormat="1">
      <c r="A18" s="78"/>
      <c r="B18" s="78"/>
      <c r="C18" s="78"/>
      <c r="D18" s="78"/>
      <c r="E18" s="78"/>
      <c r="F18" s="77"/>
      <c r="G18" s="82"/>
      <c r="H18" s="83"/>
      <c r="I18" s="78"/>
      <c r="J18" s="78"/>
      <c r="K18" s="78"/>
      <c r="L18" s="78"/>
      <c r="M18" s="78"/>
      <c r="N18" s="78"/>
      <c r="O18" s="74"/>
      <c r="P18" s="74"/>
      <c r="Q18" s="74"/>
      <c r="R18" s="74"/>
    </row>
    <row r="19" spans="1:18" s="75" customFormat="1">
      <c r="A19" s="78"/>
      <c r="B19" s="78"/>
      <c r="C19" s="78"/>
      <c r="D19" s="78"/>
      <c r="E19" s="78"/>
      <c r="F19" s="77"/>
      <c r="G19" s="82"/>
      <c r="H19" s="83"/>
      <c r="I19" s="78"/>
      <c r="J19" s="78"/>
      <c r="K19" s="78"/>
      <c r="L19" s="78"/>
      <c r="M19" s="78"/>
      <c r="N19" s="78"/>
      <c r="O19" s="74"/>
      <c r="P19" s="74"/>
      <c r="Q19" s="74"/>
      <c r="R19" s="74"/>
    </row>
    <row r="20" spans="1:18" s="75" customFormat="1">
      <c r="A20" s="78"/>
      <c r="B20" s="78"/>
      <c r="C20" s="78"/>
      <c r="D20" s="78"/>
      <c r="E20" s="78"/>
      <c r="F20" s="77"/>
      <c r="G20" s="82"/>
      <c r="H20" s="83"/>
      <c r="I20" s="78"/>
      <c r="J20" s="78"/>
      <c r="K20" s="78"/>
      <c r="L20" s="78"/>
      <c r="M20" s="78"/>
      <c r="N20" s="78"/>
      <c r="O20" s="74"/>
      <c r="P20" s="74"/>
      <c r="Q20" s="74"/>
      <c r="R20" s="74"/>
    </row>
    <row r="21" spans="1:18" s="75" customFormat="1">
      <c r="A21" s="78"/>
      <c r="B21" s="78"/>
      <c r="C21" s="78"/>
      <c r="D21" s="78"/>
      <c r="E21" s="78"/>
      <c r="F21" s="77"/>
      <c r="G21" s="82"/>
      <c r="H21" s="83"/>
      <c r="I21" s="78"/>
      <c r="J21" s="78"/>
      <c r="K21" s="78"/>
      <c r="L21" s="78"/>
      <c r="M21" s="78"/>
      <c r="N21" s="78"/>
      <c r="O21" s="74"/>
      <c r="P21" s="74"/>
      <c r="Q21" s="74"/>
      <c r="R21" s="74"/>
    </row>
    <row r="22" spans="1:18" s="75" customFormat="1">
      <c r="A22" s="78"/>
      <c r="B22" s="78"/>
      <c r="C22" s="78"/>
      <c r="D22" s="78"/>
      <c r="E22" s="78"/>
      <c r="F22" s="77"/>
      <c r="G22" s="82"/>
      <c r="H22" s="83"/>
      <c r="I22" s="78"/>
      <c r="J22" s="78"/>
      <c r="K22" s="78"/>
      <c r="L22" s="78"/>
      <c r="M22" s="78"/>
      <c r="N22" s="78"/>
      <c r="O22" s="74"/>
      <c r="P22" s="74"/>
      <c r="Q22" s="74"/>
      <c r="R22" s="74"/>
    </row>
    <row r="23" spans="1:18" s="75" customFormat="1">
      <c r="A23" s="78"/>
      <c r="B23" s="78"/>
      <c r="C23" s="78"/>
      <c r="D23" s="78"/>
      <c r="E23" s="78"/>
      <c r="F23" s="77"/>
      <c r="G23" s="82"/>
      <c r="H23" s="83"/>
      <c r="I23" s="78"/>
      <c r="J23" s="78"/>
      <c r="K23" s="78"/>
      <c r="L23" s="78"/>
      <c r="M23" s="78"/>
      <c r="N23" s="78"/>
      <c r="O23" s="74"/>
      <c r="P23" s="74"/>
      <c r="Q23" s="74"/>
      <c r="R23" s="74"/>
    </row>
    <row r="24" spans="1:18" s="75" customFormat="1">
      <c r="A24" s="78"/>
      <c r="B24" s="78"/>
      <c r="C24" s="78"/>
      <c r="D24" s="78"/>
      <c r="E24" s="78"/>
      <c r="F24" s="77"/>
      <c r="G24" s="82"/>
      <c r="H24" s="83"/>
      <c r="I24" s="78"/>
      <c r="J24" s="78"/>
      <c r="K24" s="78"/>
      <c r="L24" s="78"/>
      <c r="M24" s="78"/>
      <c r="N24" s="78"/>
      <c r="O24" s="74"/>
      <c r="P24" s="74"/>
      <c r="Q24" s="74"/>
      <c r="R24" s="74"/>
    </row>
    <row r="25" spans="1:18" s="75" customFormat="1">
      <c r="A25" s="78"/>
      <c r="B25" s="78"/>
      <c r="C25" s="78"/>
      <c r="D25" s="78"/>
      <c r="E25" s="78"/>
      <c r="F25" s="77"/>
      <c r="G25" s="82"/>
      <c r="H25" s="83"/>
      <c r="I25" s="78"/>
      <c r="J25" s="78"/>
      <c r="K25" s="78"/>
      <c r="L25" s="78"/>
      <c r="M25" s="78"/>
      <c r="N25" s="78"/>
      <c r="O25" s="74"/>
      <c r="P25" s="74"/>
      <c r="Q25" s="74"/>
      <c r="R25" s="74"/>
    </row>
    <row r="26" spans="1:18" s="75" customFormat="1">
      <c r="A26" s="78"/>
      <c r="B26" s="78"/>
      <c r="C26" s="78"/>
      <c r="D26" s="78"/>
      <c r="E26" s="78"/>
      <c r="F26" s="77"/>
      <c r="G26" s="82"/>
      <c r="H26" s="83"/>
      <c r="I26" s="78"/>
      <c r="J26" s="78"/>
      <c r="K26" s="78"/>
      <c r="L26" s="78"/>
      <c r="M26" s="78"/>
      <c r="N26" s="78"/>
      <c r="O26" s="74"/>
      <c r="P26" s="74"/>
      <c r="Q26" s="74"/>
      <c r="R26" s="74"/>
    </row>
    <row r="27" spans="1:18" s="75" customFormat="1">
      <c r="A27" s="78"/>
      <c r="B27" s="78"/>
      <c r="C27" s="78"/>
      <c r="D27" s="78"/>
      <c r="E27" s="78"/>
      <c r="F27" s="77"/>
      <c r="G27" s="82"/>
      <c r="H27" s="83"/>
      <c r="I27" s="78"/>
      <c r="J27" s="78"/>
      <c r="K27" s="78"/>
      <c r="L27" s="78"/>
      <c r="M27" s="78"/>
      <c r="N27" s="78"/>
      <c r="O27" s="74"/>
      <c r="P27" s="74"/>
      <c r="Q27" s="74"/>
      <c r="R27" s="74"/>
    </row>
    <row r="28" spans="1:18" s="75" customFormat="1">
      <c r="A28" s="78"/>
      <c r="B28" s="78"/>
      <c r="C28" s="78"/>
      <c r="D28" s="78"/>
      <c r="E28" s="78"/>
      <c r="F28" s="77"/>
      <c r="G28" s="82"/>
      <c r="H28" s="83"/>
      <c r="I28" s="78"/>
      <c r="J28" s="78"/>
      <c r="K28" s="78"/>
      <c r="L28" s="78"/>
      <c r="M28" s="78"/>
      <c r="N28" s="78"/>
      <c r="O28" s="74"/>
      <c r="P28" s="74"/>
      <c r="Q28" s="74"/>
      <c r="R28" s="74"/>
    </row>
    <row r="29" spans="1:18" s="75" customFormat="1">
      <c r="A29" s="78"/>
      <c r="B29" s="78"/>
      <c r="C29" s="78"/>
      <c r="D29" s="78"/>
      <c r="E29" s="78"/>
      <c r="F29" s="77"/>
      <c r="G29" s="82"/>
      <c r="H29" s="83"/>
      <c r="I29" s="78"/>
      <c r="J29" s="78"/>
      <c r="K29" s="78"/>
      <c r="L29" s="78"/>
      <c r="M29" s="78"/>
      <c r="N29" s="78"/>
      <c r="O29" s="74"/>
      <c r="P29" s="74"/>
      <c r="Q29" s="74"/>
      <c r="R29" s="74"/>
    </row>
    <row r="30" spans="1:18" s="75" customFormat="1">
      <c r="A30" s="78"/>
      <c r="B30" s="78"/>
      <c r="C30" s="78"/>
      <c r="D30" s="78"/>
      <c r="E30" s="78"/>
      <c r="F30" s="77"/>
      <c r="G30" s="82"/>
      <c r="H30" s="83"/>
      <c r="I30" s="78"/>
      <c r="J30" s="78"/>
      <c r="K30" s="78"/>
      <c r="L30" s="78"/>
      <c r="M30" s="78"/>
      <c r="N30" s="78"/>
      <c r="O30" s="74"/>
      <c r="P30" s="74"/>
      <c r="Q30" s="74"/>
      <c r="R30" s="74"/>
    </row>
    <row r="31" spans="1:18" s="75" customFormat="1">
      <c r="A31" s="78"/>
      <c r="B31" s="78"/>
      <c r="C31" s="78"/>
      <c r="D31" s="78"/>
      <c r="E31" s="78"/>
      <c r="F31" s="77"/>
      <c r="G31" s="82"/>
      <c r="H31" s="83"/>
      <c r="I31" s="78"/>
      <c r="J31" s="78"/>
      <c r="K31" s="78"/>
      <c r="L31" s="78"/>
      <c r="M31" s="78"/>
      <c r="N31" s="78"/>
      <c r="O31" s="74"/>
      <c r="P31" s="74"/>
      <c r="Q31" s="74"/>
      <c r="R31" s="74"/>
    </row>
    <row r="32" spans="1:18" s="75" customFormat="1">
      <c r="A32" s="78"/>
      <c r="B32" s="78"/>
      <c r="C32" s="78"/>
      <c r="D32" s="78"/>
      <c r="E32" s="78"/>
      <c r="F32" s="77"/>
      <c r="G32" s="82"/>
      <c r="H32" s="83"/>
      <c r="I32" s="78"/>
      <c r="J32" s="78"/>
      <c r="K32" s="78"/>
      <c r="L32" s="78"/>
      <c r="M32" s="78"/>
      <c r="N32" s="78"/>
      <c r="O32" s="74"/>
      <c r="P32" s="74"/>
      <c r="Q32" s="74"/>
      <c r="R32" s="74"/>
    </row>
    <row r="33" spans="1:18" s="75" customFormat="1">
      <c r="A33" s="78"/>
      <c r="B33" s="78"/>
      <c r="C33" s="78"/>
      <c r="D33" s="78"/>
      <c r="E33" s="78"/>
      <c r="F33" s="77"/>
      <c r="G33" s="82"/>
      <c r="H33" s="83"/>
      <c r="I33" s="78"/>
      <c r="J33" s="78"/>
      <c r="K33" s="78"/>
      <c r="L33" s="78"/>
      <c r="M33" s="78"/>
      <c r="N33" s="78"/>
      <c r="O33" s="74"/>
      <c r="P33" s="74"/>
      <c r="Q33" s="74"/>
      <c r="R33" s="74"/>
    </row>
    <row r="34" spans="1:18" s="75" customFormat="1">
      <c r="A34" s="78"/>
      <c r="B34" s="78"/>
      <c r="C34" s="78"/>
      <c r="D34" s="78"/>
      <c r="E34" s="78"/>
      <c r="F34" s="77"/>
      <c r="G34" s="82"/>
      <c r="H34" s="83"/>
      <c r="I34" s="78"/>
      <c r="J34" s="78"/>
      <c r="K34" s="78"/>
      <c r="L34" s="78"/>
      <c r="M34" s="78"/>
      <c r="N34" s="78"/>
      <c r="O34" s="74"/>
      <c r="P34" s="74"/>
      <c r="Q34" s="74"/>
      <c r="R34" s="74"/>
    </row>
    <row r="35" spans="1:18" s="75" customFormat="1">
      <c r="A35" s="78"/>
      <c r="B35" s="78"/>
      <c r="C35" s="78"/>
      <c r="D35" s="78"/>
      <c r="E35" s="78"/>
      <c r="F35" s="77"/>
      <c r="G35" s="82"/>
      <c r="H35" s="83"/>
      <c r="I35" s="78"/>
      <c r="J35" s="78"/>
      <c r="K35" s="78"/>
      <c r="L35" s="78"/>
      <c r="M35" s="78"/>
      <c r="N35" s="78"/>
      <c r="O35" s="74"/>
      <c r="P35" s="74"/>
      <c r="Q35" s="74"/>
      <c r="R35" s="74"/>
    </row>
  </sheetData>
  <phoneticPr fontId="1"/>
  <conditionalFormatting sqref="A6:A7">
    <cfRule type="duplicateValues" dxfId="7" priority="5" stopIfTrue="1"/>
  </conditionalFormatting>
  <conditionalFormatting sqref="A6:A10">
    <cfRule type="duplicateValues" dxfId="6" priority="4"/>
  </conditionalFormatting>
  <conditionalFormatting sqref="A6:A10">
    <cfRule type="duplicateValues" dxfId="5" priority="6" stopIfTrue="1"/>
  </conditionalFormatting>
  <conditionalFormatting sqref="H6">
    <cfRule type="duplicateValues" dxfId="4" priority="2"/>
    <cfRule type="duplicateValues" dxfId="3" priority="3"/>
  </conditionalFormatting>
  <conditionalFormatting sqref="A6:A10">
    <cfRule type="duplicateValues" dxfId="2" priority="7"/>
  </conditionalFormatting>
  <conditionalFormatting sqref="H6">
    <cfRule type="duplicateValues" dxfId="1" priority="8"/>
  </conditionalFormatting>
  <conditionalFormatting sqref="A6:A10">
    <cfRule type="duplicateValues" dxfId="0" priority="9"/>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54"/>
  <sheetViews>
    <sheetView workbookViewId="0">
      <selection activeCell="G1" sqref="G1"/>
    </sheetView>
  </sheetViews>
  <sheetFormatPr defaultRowHeight="12.75"/>
  <cols>
    <col min="1" max="1" width="5.125" style="85" customWidth="1"/>
    <col min="2" max="2" width="24.625" style="85" customWidth="1"/>
    <col min="3" max="3" width="5.125" style="85" customWidth="1"/>
    <col min="4" max="4" width="24.625" style="85" customWidth="1"/>
    <col min="5" max="5" width="5.125" style="85" customWidth="1"/>
    <col min="6" max="6" width="24.625" style="85" customWidth="1"/>
    <col min="7" max="7" width="9" style="85"/>
    <col min="8" max="8" width="5.625" style="41" hidden="1" customWidth="1"/>
    <col min="9" max="256" width="9" style="85"/>
    <col min="257" max="257" width="5.125" style="85" customWidth="1"/>
    <col min="258" max="258" width="24.625" style="85" customWidth="1"/>
    <col min="259" max="259" width="5.125" style="85" customWidth="1"/>
    <col min="260" max="260" width="24.625" style="85" customWidth="1"/>
    <col min="261" max="261" width="5.125" style="85" customWidth="1"/>
    <col min="262" max="262" width="24.625" style="85" customWidth="1"/>
    <col min="263" max="263" width="9" style="85"/>
    <col min="264" max="264" width="0" style="85" hidden="1" customWidth="1"/>
    <col min="265" max="512" width="9" style="85"/>
    <col min="513" max="513" width="5.125" style="85" customWidth="1"/>
    <col min="514" max="514" width="24.625" style="85" customWidth="1"/>
    <col min="515" max="515" width="5.125" style="85" customWidth="1"/>
    <col min="516" max="516" width="24.625" style="85" customWidth="1"/>
    <col min="517" max="517" width="5.125" style="85" customWidth="1"/>
    <col min="518" max="518" width="24.625" style="85" customWidth="1"/>
    <col min="519" max="519" width="9" style="85"/>
    <col min="520" max="520" width="0" style="85" hidden="1" customWidth="1"/>
    <col min="521" max="768" width="9" style="85"/>
    <col min="769" max="769" width="5.125" style="85" customWidth="1"/>
    <col min="770" max="770" width="24.625" style="85" customWidth="1"/>
    <col min="771" max="771" width="5.125" style="85" customWidth="1"/>
    <col min="772" max="772" width="24.625" style="85" customWidth="1"/>
    <col min="773" max="773" width="5.125" style="85" customWidth="1"/>
    <col min="774" max="774" width="24.625" style="85" customWidth="1"/>
    <col min="775" max="775" width="9" style="85"/>
    <col min="776" max="776" width="0" style="85" hidden="1" customWidth="1"/>
    <col min="777" max="1024" width="9" style="85"/>
    <col min="1025" max="1025" width="5.125" style="85" customWidth="1"/>
    <col min="1026" max="1026" width="24.625" style="85" customWidth="1"/>
    <col min="1027" max="1027" width="5.125" style="85" customWidth="1"/>
    <col min="1028" max="1028" width="24.625" style="85" customWidth="1"/>
    <col min="1029" max="1029" width="5.125" style="85" customWidth="1"/>
    <col min="1030" max="1030" width="24.625" style="85" customWidth="1"/>
    <col min="1031" max="1031" width="9" style="85"/>
    <col min="1032" max="1032" width="0" style="85" hidden="1" customWidth="1"/>
    <col min="1033" max="1280" width="9" style="85"/>
    <col min="1281" max="1281" width="5.125" style="85" customWidth="1"/>
    <col min="1282" max="1282" width="24.625" style="85" customWidth="1"/>
    <col min="1283" max="1283" width="5.125" style="85" customWidth="1"/>
    <col min="1284" max="1284" width="24.625" style="85" customWidth="1"/>
    <col min="1285" max="1285" width="5.125" style="85" customWidth="1"/>
    <col min="1286" max="1286" width="24.625" style="85" customWidth="1"/>
    <col min="1287" max="1287" width="9" style="85"/>
    <col min="1288" max="1288" width="0" style="85" hidden="1" customWidth="1"/>
    <col min="1289" max="1536" width="9" style="85"/>
    <col min="1537" max="1537" width="5.125" style="85" customWidth="1"/>
    <col min="1538" max="1538" width="24.625" style="85" customWidth="1"/>
    <col min="1539" max="1539" width="5.125" style="85" customWidth="1"/>
    <col min="1540" max="1540" width="24.625" style="85" customWidth="1"/>
    <col min="1541" max="1541" width="5.125" style="85" customWidth="1"/>
    <col min="1542" max="1542" width="24.625" style="85" customWidth="1"/>
    <col min="1543" max="1543" width="9" style="85"/>
    <col min="1544" max="1544" width="0" style="85" hidden="1" customWidth="1"/>
    <col min="1545" max="1792" width="9" style="85"/>
    <col min="1793" max="1793" width="5.125" style="85" customWidth="1"/>
    <col min="1794" max="1794" width="24.625" style="85" customWidth="1"/>
    <col min="1795" max="1795" width="5.125" style="85" customWidth="1"/>
    <col min="1796" max="1796" width="24.625" style="85" customWidth="1"/>
    <col min="1797" max="1797" width="5.125" style="85" customWidth="1"/>
    <col min="1798" max="1798" width="24.625" style="85" customWidth="1"/>
    <col min="1799" max="1799" width="9" style="85"/>
    <col min="1800" max="1800" width="0" style="85" hidden="1" customWidth="1"/>
    <col min="1801" max="2048" width="9" style="85"/>
    <col min="2049" max="2049" width="5.125" style="85" customWidth="1"/>
    <col min="2050" max="2050" width="24.625" style="85" customWidth="1"/>
    <col min="2051" max="2051" width="5.125" style="85" customWidth="1"/>
    <col min="2052" max="2052" width="24.625" style="85" customWidth="1"/>
    <col min="2053" max="2053" width="5.125" style="85" customWidth="1"/>
    <col min="2054" max="2054" width="24.625" style="85" customWidth="1"/>
    <col min="2055" max="2055" width="9" style="85"/>
    <col min="2056" max="2056" width="0" style="85" hidden="1" customWidth="1"/>
    <col min="2057" max="2304" width="9" style="85"/>
    <col min="2305" max="2305" width="5.125" style="85" customWidth="1"/>
    <col min="2306" max="2306" width="24.625" style="85" customWidth="1"/>
    <col min="2307" max="2307" width="5.125" style="85" customWidth="1"/>
    <col min="2308" max="2308" width="24.625" style="85" customWidth="1"/>
    <col min="2309" max="2309" width="5.125" style="85" customWidth="1"/>
    <col min="2310" max="2310" width="24.625" style="85" customWidth="1"/>
    <col min="2311" max="2311" width="9" style="85"/>
    <col min="2312" max="2312" width="0" style="85" hidden="1" customWidth="1"/>
    <col min="2313" max="2560" width="9" style="85"/>
    <col min="2561" max="2561" width="5.125" style="85" customWidth="1"/>
    <col min="2562" max="2562" width="24.625" style="85" customWidth="1"/>
    <col min="2563" max="2563" width="5.125" style="85" customWidth="1"/>
    <col min="2564" max="2564" width="24.625" style="85" customWidth="1"/>
    <col min="2565" max="2565" width="5.125" style="85" customWidth="1"/>
    <col min="2566" max="2566" width="24.625" style="85" customWidth="1"/>
    <col min="2567" max="2567" width="9" style="85"/>
    <col min="2568" max="2568" width="0" style="85" hidden="1" customWidth="1"/>
    <col min="2569" max="2816" width="9" style="85"/>
    <col min="2817" max="2817" width="5.125" style="85" customWidth="1"/>
    <col min="2818" max="2818" width="24.625" style="85" customWidth="1"/>
    <col min="2819" max="2819" width="5.125" style="85" customWidth="1"/>
    <col min="2820" max="2820" width="24.625" style="85" customWidth="1"/>
    <col min="2821" max="2821" width="5.125" style="85" customWidth="1"/>
    <col min="2822" max="2822" width="24.625" style="85" customWidth="1"/>
    <col min="2823" max="2823" width="9" style="85"/>
    <col min="2824" max="2824" width="0" style="85" hidden="1" customWidth="1"/>
    <col min="2825" max="3072" width="9" style="85"/>
    <col min="3073" max="3073" width="5.125" style="85" customWidth="1"/>
    <col min="3074" max="3074" width="24.625" style="85" customWidth="1"/>
    <col min="3075" max="3075" width="5.125" style="85" customWidth="1"/>
    <col min="3076" max="3076" width="24.625" style="85" customWidth="1"/>
    <col min="3077" max="3077" width="5.125" style="85" customWidth="1"/>
    <col min="3078" max="3078" width="24.625" style="85" customWidth="1"/>
    <col min="3079" max="3079" width="9" style="85"/>
    <col min="3080" max="3080" width="0" style="85" hidden="1" customWidth="1"/>
    <col min="3081" max="3328" width="9" style="85"/>
    <col min="3329" max="3329" width="5.125" style="85" customWidth="1"/>
    <col min="3330" max="3330" width="24.625" style="85" customWidth="1"/>
    <col min="3331" max="3331" width="5.125" style="85" customWidth="1"/>
    <col min="3332" max="3332" width="24.625" style="85" customWidth="1"/>
    <col min="3333" max="3333" width="5.125" style="85" customWidth="1"/>
    <col min="3334" max="3334" width="24.625" style="85" customWidth="1"/>
    <col min="3335" max="3335" width="9" style="85"/>
    <col min="3336" max="3336" width="0" style="85" hidden="1" customWidth="1"/>
    <col min="3337" max="3584" width="9" style="85"/>
    <col min="3585" max="3585" width="5.125" style="85" customWidth="1"/>
    <col min="3586" max="3586" width="24.625" style="85" customWidth="1"/>
    <col min="3587" max="3587" width="5.125" style="85" customWidth="1"/>
    <col min="3588" max="3588" width="24.625" style="85" customWidth="1"/>
    <col min="3589" max="3589" width="5.125" style="85" customWidth="1"/>
    <col min="3590" max="3590" width="24.625" style="85" customWidth="1"/>
    <col min="3591" max="3591" width="9" style="85"/>
    <col min="3592" max="3592" width="0" style="85" hidden="1" customWidth="1"/>
    <col min="3593" max="3840" width="9" style="85"/>
    <col min="3841" max="3841" width="5.125" style="85" customWidth="1"/>
    <col min="3842" max="3842" width="24.625" style="85" customWidth="1"/>
    <col min="3843" max="3843" width="5.125" style="85" customWidth="1"/>
    <col min="3844" max="3844" width="24.625" style="85" customWidth="1"/>
    <col min="3845" max="3845" width="5.125" style="85" customWidth="1"/>
    <col min="3846" max="3846" width="24.625" style="85" customWidth="1"/>
    <col min="3847" max="3847" width="9" style="85"/>
    <col min="3848" max="3848" width="0" style="85" hidden="1" customWidth="1"/>
    <col min="3849" max="4096" width="9" style="85"/>
    <col min="4097" max="4097" width="5.125" style="85" customWidth="1"/>
    <col min="4098" max="4098" width="24.625" style="85" customWidth="1"/>
    <col min="4099" max="4099" width="5.125" style="85" customWidth="1"/>
    <col min="4100" max="4100" width="24.625" style="85" customWidth="1"/>
    <col min="4101" max="4101" width="5.125" style="85" customWidth="1"/>
    <col min="4102" max="4102" width="24.625" style="85" customWidth="1"/>
    <col min="4103" max="4103" width="9" style="85"/>
    <col min="4104" max="4104" width="0" style="85" hidden="1" customWidth="1"/>
    <col min="4105" max="4352" width="9" style="85"/>
    <col min="4353" max="4353" width="5.125" style="85" customWidth="1"/>
    <col min="4354" max="4354" width="24.625" style="85" customWidth="1"/>
    <col min="4355" max="4355" width="5.125" style="85" customWidth="1"/>
    <col min="4356" max="4356" width="24.625" style="85" customWidth="1"/>
    <col min="4357" max="4357" width="5.125" style="85" customWidth="1"/>
    <col min="4358" max="4358" width="24.625" style="85" customWidth="1"/>
    <col min="4359" max="4359" width="9" style="85"/>
    <col min="4360" max="4360" width="0" style="85" hidden="1" customWidth="1"/>
    <col min="4361" max="4608" width="9" style="85"/>
    <col min="4609" max="4609" width="5.125" style="85" customWidth="1"/>
    <col min="4610" max="4610" width="24.625" style="85" customWidth="1"/>
    <col min="4611" max="4611" width="5.125" style="85" customWidth="1"/>
    <col min="4612" max="4612" width="24.625" style="85" customWidth="1"/>
    <col min="4613" max="4613" width="5.125" style="85" customWidth="1"/>
    <col min="4614" max="4614" width="24.625" style="85" customWidth="1"/>
    <col min="4615" max="4615" width="9" style="85"/>
    <col min="4616" max="4616" width="0" style="85" hidden="1" customWidth="1"/>
    <col min="4617" max="4864" width="9" style="85"/>
    <col min="4865" max="4865" width="5.125" style="85" customWidth="1"/>
    <col min="4866" max="4866" width="24.625" style="85" customWidth="1"/>
    <col min="4867" max="4867" width="5.125" style="85" customWidth="1"/>
    <col min="4868" max="4868" width="24.625" style="85" customWidth="1"/>
    <col min="4869" max="4869" width="5.125" style="85" customWidth="1"/>
    <col min="4870" max="4870" width="24.625" style="85" customWidth="1"/>
    <col min="4871" max="4871" width="9" style="85"/>
    <col min="4872" max="4872" width="0" style="85" hidden="1" customWidth="1"/>
    <col min="4873" max="5120" width="9" style="85"/>
    <col min="5121" max="5121" width="5.125" style="85" customWidth="1"/>
    <col min="5122" max="5122" width="24.625" style="85" customWidth="1"/>
    <col min="5123" max="5123" width="5.125" style="85" customWidth="1"/>
    <col min="5124" max="5124" width="24.625" style="85" customWidth="1"/>
    <col min="5125" max="5125" width="5.125" style="85" customWidth="1"/>
    <col min="5126" max="5126" width="24.625" style="85" customWidth="1"/>
    <col min="5127" max="5127" width="9" style="85"/>
    <col min="5128" max="5128" width="0" style="85" hidden="1" customWidth="1"/>
    <col min="5129" max="5376" width="9" style="85"/>
    <col min="5377" max="5377" width="5.125" style="85" customWidth="1"/>
    <col min="5378" max="5378" width="24.625" style="85" customWidth="1"/>
    <col min="5379" max="5379" width="5.125" style="85" customWidth="1"/>
    <col min="5380" max="5380" width="24.625" style="85" customWidth="1"/>
    <col min="5381" max="5381" width="5.125" style="85" customWidth="1"/>
    <col min="5382" max="5382" width="24.625" style="85" customWidth="1"/>
    <col min="5383" max="5383" width="9" style="85"/>
    <col min="5384" max="5384" width="0" style="85" hidden="1" customWidth="1"/>
    <col min="5385" max="5632" width="9" style="85"/>
    <col min="5633" max="5633" width="5.125" style="85" customWidth="1"/>
    <col min="5634" max="5634" width="24.625" style="85" customWidth="1"/>
    <col min="5635" max="5635" width="5.125" style="85" customWidth="1"/>
    <col min="5636" max="5636" width="24.625" style="85" customWidth="1"/>
    <col min="5637" max="5637" width="5.125" style="85" customWidth="1"/>
    <col min="5638" max="5638" width="24.625" style="85" customWidth="1"/>
    <col min="5639" max="5639" width="9" style="85"/>
    <col min="5640" max="5640" width="0" style="85" hidden="1" customWidth="1"/>
    <col min="5641" max="5888" width="9" style="85"/>
    <col min="5889" max="5889" width="5.125" style="85" customWidth="1"/>
    <col min="5890" max="5890" width="24.625" style="85" customWidth="1"/>
    <col min="5891" max="5891" width="5.125" style="85" customWidth="1"/>
    <col min="5892" max="5892" width="24.625" style="85" customWidth="1"/>
    <col min="5893" max="5893" width="5.125" style="85" customWidth="1"/>
    <col min="5894" max="5894" width="24.625" style="85" customWidth="1"/>
    <col min="5895" max="5895" width="9" style="85"/>
    <col min="5896" max="5896" width="0" style="85" hidden="1" customWidth="1"/>
    <col min="5897" max="6144" width="9" style="85"/>
    <col min="6145" max="6145" width="5.125" style="85" customWidth="1"/>
    <col min="6146" max="6146" width="24.625" style="85" customWidth="1"/>
    <col min="6147" max="6147" width="5.125" style="85" customWidth="1"/>
    <col min="6148" max="6148" width="24.625" style="85" customWidth="1"/>
    <col min="6149" max="6149" width="5.125" style="85" customWidth="1"/>
    <col min="6150" max="6150" width="24.625" style="85" customWidth="1"/>
    <col min="6151" max="6151" width="9" style="85"/>
    <col min="6152" max="6152" width="0" style="85" hidden="1" customWidth="1"/>
    <col min="6153" max="6400" width="9" style="85"/>
    <col min="6401" max="6401" width="5.125" style="85" customWidth="1"/>
    <col min="6402" max="6402" width="24.625" style="85" customWidth="1"/>
    <col min="6403" max="6403" width="5.125" style="85" customWidth="1"/>
    <col min="6404" max="6404" width="24.625" style="85" customWidth="1"/>
    <col min="6405" max="6405" width="5.125" style="85" customWidth="1"/>
    <col min="6406" max="6406" width="24.625" style="85" customWidth="1"/>
    <col min="6407" max="6407" width="9" style="85"/>
    <col min="6408" max="6408" width="0" style="85" hidden="1" customWidth="1"/>
    <col min="6409" max="6656" width="9" style="85"/>
    <col min="6657" max="6657" width="5.125" style="85" customWidth="1"/>
    <col min="6658" max="6658" width="24.625" style="85" customWidth="1"/>
    <col min="6659" max="6659" width="5.125" style="85" customWidth="1"/>
    <col min="6660" max="6660" width="24.625" style="85" customWidth="1"/>
    <col min="6661" max="6661" width="5.125" style="85" customWidth="1"/>
    <col min="6662" max="6662" width="24.625" style="85" customWidth="1"/>
    <col min="6663" max="6663" width="9" style="85"/>
    <col min="6664" max="6664" width="0" style="85" hidden="1" customWidth="1"/>
    <col min="6665" max="6912" width="9" style="85"/>
    <col min="6913" max="6913" width="5.125" style="85" customWidth="1"/>
    <col min="6914" max="6914" width="24.625" style="85" customWidth="1"/>
    <col min="6915" max="6915" width="5.125" style="85" customWidth="1"/>
    <col min="6916" max="6916" width="24.625" style="85" customWidth="1"/>
    <col min="6917" max="6917" width="5.125" style="85" customWidth="1"/>
    <col min="6918" max="6918" width="24.625" style="85" customWidth="1"/>
    <col min="6919" max="6919" width="9" style="85"/>
    <col min="6920" max="6920" width="0" style="85" hidden="1" customWidth="1"/>
    <col min="6921" max="7168" width="9" style="85"/>
    <col min="7169" max="7169" width="5.125" style="85" customWidth="1"/>
    <col min="7170" max="7170" width="24.625" style="85" customWidth="1"/>
    <col min="7171" max="7171" width="5.125" style="85" customWidth="1"/>
    <col min="7172" max="7172" width="24.625" style="85" customWidth="1"/>
    <col min="7173" max="7173" width="5.125" style="85" customWidth="1"/>
    <col min="7174" max="7174" width="24.625" style="85" customWidth="1"/>
    <col min="7175" max="7175" width="9" style="85"/>
    <col min="7176" max="7176" width="0" style="85" hidden="1" customWidth="1"/>
    <col min="7177" max="7424" width="9" style="85"/>
    <col min="7425" max="7425" width="5.125" style="85" customWidth="1"/>
    <col min="7426" max="7426" width="24.625" style="85" customWidth="1"/>
    <col min="7427" max="7427" width="5.125" style="85" customWidth="1"/>
    <col min="7428" max="7428" width="24.625" style="85" customWidth="1"/>
    <col min="7429" max="7429" width="5.125" style="85" customWidth="1"/>
    <col min="7430" max="7430" width="24.625" style="85" customWidth="1"/>
    <col min="7431" max="7431" width="9" style="85"/>
    <col min="7432" max="7432" width="0" style="85" hidden="1" customWidth="1"/>
    <col min="7433" max="7680" width="9" style="85"/>
    <col min="7681" max="7681" width="5.125" style="85" customWidth="1"/>
    <col min="7682" max="7682" width="24.625" style="85" customWidth="1"/>
    <col min="7683" max="7683" width="5.125" style="85" customWidth="1"/>
    <col min="7684" max="7684" width="24.625" style="85" customWidth="1"/>
    <col min="7685" max="7685" width="5.125" style="85" customWidth="1"/>
    <col min="7686" max="7686" width="24.625" style="85" customWidth="1"/>
    <col min="7687" max="7687" width="9" style="85"/>
    <col min="7688" max="7688" width="0" style="85" hidden="1" customWidth="1"/>
    <col min="7689" max="7936" width="9" style="85"/>
    <col min="7937" max="7937" width="5.125" style="85" customWidth="1"/>
    <col min="7938" max="7938" width="24.625" style="85" customWidth="1"/>
    <col min="7939" max="7939" width="5.125" style="85" customWidth="1"/>
    <col min="7940" max="7940" width="24.625" style="85" customWidth="1"/>
    <col min="7941" max="7941" width="5.125" style="85" customWidth="1"/>
    <col min="7942" max="7942" width="24.625" style="85" customWidth="1"/>
    <col min="7943" max="7943" width="9" style="85"/>
    <col min="7944" max="7944" width="0" style="85" hidden="1" customWidth="1"/>
    <col min="7945" max="8192" width="9" style="85"/>
    <col min="8193" max="8193" width="5.125" style="85" customWidth="1"/>
    <col min="8194" max="8194" width="24.625" style="85" customWidth="1"/>
    <col min="8195" max="8195" width="5.125" style="85" customWidth="1"/>
    <col min="8196" max="8196" width="24.625" style="85" customWidth="1"/>
    <col min="8197" max="8197" width="5.125" style="85" customWidth="1"/>
    <col min="8198" max="8198" width="24.625" style="85" customWidth="1"/>
    <col min="8199" max="8199" width="9" style="85"/>
    <col min="8200" max="8200" width="0" style="85" hidden="1" customWidth="1"/>
    <col min="8201" max="8448" width="9" style="85"/>
    <col min="8449" max="8449" width="5.125" style="85" customWidth="1"/>
    <col min="8450" max="8450" width="24.625" style="85" customWidth="1"/>
    <col min="8451" max="8451" width="5.125" style="85" customWidth="1"/>
    <col min="8452" max="8452" width="24.625" style="85" customWidth="1"/>
    <col min="8453" max="8453" width="5.125" style="85" customWidth="1"/>
    <col min="8454" max="8454" width="24.625" style="85" customWidth="1"/>
    <col min="8455" max="8455" width="9" style="85"/>
    <col min="8456" max="8456" width="0" style="85" hidden="1" customWidth="1"/>
    <col min="8457" max="8704" width="9" style="85"/>
    <col min="8705" max="8705" width="5.125" style="85" customWidth="1"/>
    <col min="8706" max="8706" width="24.625" style="85" customWidth="1"/>
    <col min="8707" max="8707" width="5.125" style="85" customWidth="1"/>
    <col min="8708" max="8708" width="24.625" style="85" customWidth="1"/>
    <col min="8709" max="8709" width="5.125" style="85" customWidth="1"/>
    <col min="8710" max="8710" width="24.625" style="85" customWidth="1"/>
    <col min="8711" max="8711" width="9" style="85"/>
    <col min="8712" max="8712" width="0" style="85" hidden="1" customWidth="1"/>
    <col min="8713" max="8960" width="9" style="85"/>
    <col min="8961" max="8961" width="5.125" style="85" customWidth="1"/>
    <col min="8962" max="8962" width="24.625" style="85" customWidth="1"/>
    <col min="8963" max="8963" width="5.125" style="85" customWidth="1"/>
    <col min="8964" max="8964" width="24.625" style="85" customWidth="1"/>
    <col min="8965" max="8965" width="5.125" style="85" customWidth="1"/>
    <col min="8966" max="8966" width="24.625" style="85" customWidth="1"/>
    <col min="8967" max="8967" width="9" style="85"/>
    <col min="8968" max="8968" width="0" style="85" hidden="1" customWidth="1"/>
    <col min="8969" max="9216" width="9" style="85"/>
    <col min="9217" max="9217" width="5.125" style="85" customWidth="1"/>
    <col min="9218" max="9218" width="24.625" style="85" customWidth="1"/>
    <col min="9219" max="9219" width="5.125" style="85" customWidth="1"/>
    <col min="9220" max="9220" width="24.625" style="85" customWidth="1"/>
    <col min="9221" max="9221" width="5.125" style="85" customWidth="1"/>
    <col min="9222" max="9222" width="24.625" style="85" customWidth="1"/>
    <col min="9223" max="9223" width="9" style="85"/>
    <col min="9224" max="9224" width="0" style="85" hidden="1" customWidth="1"/>
    <col min="9225" max="9472" width="9" style="85"/>
    <col min="9473" max="9473" width="5.125" style="85" customWidth="1"/>
    <col min="9474" max="9474" width="24.625" style="85" customWidth="1"/>
    <col min="9475" max="9475" width="5.125" style="85" customWidth="1"/>
    <col min="9476" max="9476" width="24.625" style="85" customWidth="1"/>
    <col min="9477" max="9477" width="5.125" style="85" customWidth="1"/>
    <col min="9478" max="9478" width="24.625" style="85" customWidth="1"/>
    <col min="9479" max="9479" width="9" style="85"/>
    <col min="9480" max="9480" width="0" style="85" hidden="1" customWidth="1"/>
    <col min="9481" max="9728" width="9" style="85"/>
    <col min="9729" max="9729" width="5.125" style="85" customWidth="1"/>
    <col min="9730" max="9730" width="24.625" style="85" customWidth="1"/>
    <col min="9731" max="9731" width="5.125" style="85" customWidth="1"/>
    <col min="9732" max="9732" width="24.625" style="85" customWidth="1"/>
    <col min="9733" max="9733" width="5.125" style="85" customWidth="1"/>
    <col min="9734" max="9734" width="24.625" style="85" customWidth="1"/>
    <col min="9735" max="9735" width="9" style="85"/>
    <col min="9736" max="9736" width="0" style="85" hidden="1" customWidth="1"/>
    <col min="9737" max="9984" width="9" style="85"/>
    <col min="9985" max="9985" width="5.125" style="85" customWidth="1"/>
    <col min="9986" max="9986" width="24.625" style="85" customWidth="1"/>
    <col min="9987" max="9987" width="5.125" style="85" customWidth="1"/>
    <col min="9988" max="9988" width="24.625" style="85" customWidth="1"/>
    <col min="9989" max="9989" width="5.125" style="85" customWidth="1"/>
    <col min="9990" max="9990" width="24.625" style="85" customWidth="1"/>
    <col min="9991" max="9991" width="9" style="85"/>
    <col min="9992" max="9992" width="0" style="85" hidden="1" customWidth="1"/>
    <col min="9993" max="10240" width="9" style="85"/>
    <col min="10241" max="10241" width="5.125" style="85" customWidth="1"/>
    <col min="10242" max="10242" width="24.625" style="85" customWidth="1"/>
    <col min="10243" max="10243" width="5.125" style="85" customWidth="1"/>
    <col min="10244" max="10244" width="24.625" style="85" customWidth="1"/>
    <col min="10245" max="10245" width="5.125" style="85" customWidth="1"/>
    <col min="10246" max="10246" width="24.625" style="85" customWidth="1"/>
    <col min="10247" max="10247" width="9" style="85"/>
    <col min="10248" max="10248" width="0" style="85" hidden="1" customWidth="1"/>
    <col min="10249" max="10496" width="9" style="85"/>
    <col min="10497" max="10497" width="5.125" style="85" customWidth="1"/>
    <col min="10498" max="10498" width="24.625" style="85" customWidth="1"/>
    <col min="10499" max="10499" width="5.125" style="85" customWidth="1"/>
    <col min="10500" max="10500" width="24.625" style="85" customWidth="1"/>
    <col min="10501" max="10501" width="5.125" style="85" customWidth="1"/>
    <col min="10502" max="10502" width="24.625" style="85" customWidth="1"/>
    <col min="10503" max="10503" width="9" style="85"/>
    <col min="10504" max="10504" width="0" style="85" hidden="1" customWidth="1"/>
    <col min="10505" max="10752" width="9" style="85"/>
    <col min="10753" max="10753" width="5.125" style="85" customWidth="1"/>
    <col min="10754" max="10754" width="24.625" style="85" customWidth="1"/>
    <col min="10755" max="10755" width="5.125" style="85" customWidth="1"/>
    <col min="10756" max="10756" width="24.625" style="85" customWidth="1"/>
    <col min="10757" max="10757" width="5.125" style="85" customWidth="1"/>
    <col min="10758" max="10758" width="24.625" style="85" customWidth="1"/>
    <col min="10759" max="10759" width="9" style="85"/>
    <col min="10760" max="10760" width="0" style="85" hidden="1" customWidth="1"/>
    <col min="10761" max="11008" width="9" style="85"/>
    <col min="11009" max="11009" width="5.125" style="85" customWidth="1"/>
    <col min="11010" max="11010" width="24.625" style="85" customWidth="1"/>
    <col min="11011" max="11011" width="5.125" style="85" customWidth="1"/>
    <col min="11012" max="11012" width="24.625" style="85" customWidth="1"/>
    <col min="11013" max="11013" width="5.125" style="85" customWidth="1"/>
    <col min="11014" max="11014" width="24.625" style="85" customWidth="1"/>
    <col min="11015" max="11015" width="9" style="85"/>
    <col min="11016" max="11016" width="0" style="85" hidden="1" customWidth="1"/>
    <col min="11017" max="11264" width="9" style="85"/>
    <col min="11265" max="11265" width="5.125" style="85" customWidth="1"/>
    <col min="11266" max="11266" width="24.625" style="85" customWidth="1"/>
    <col min="11267" max="11267" width="5.125" style="85" customWidth="1"/>
    <col min="11268" max="11268" width="24.625" style="85" customWidth="1"/>
    <col min="11269" max="11269" width="5.125" style="85" customWidth="1"/>
    <col min="11270" max="11270" width="24.625" style="85" customWidth="1"/>
    <col min="11271" max="11271" width="9" style="85"/>
    <col min="11272" max="11272" width="0" style="85" hidden="1" customWidth="1"/>
    <col min="11273" max="11520" width="9" style="85"/>
    <col min="11521" max="11521" width="5.125" style="85" customWidth="1"/>
    <col min="11522" max="11522" width="24.625" style="85" customWidth="1"/>
    <col min="11523" max="11523" width="5.125" style="85" customWidth="1"/>
    <col min="11524" max="11524" width="24.625" style="85" customWidth="1"/>
    <col min="11525" max="11525" width="5.125" style="85" customWidth="1"/>
    <col min="11526" max="11526" width="24.625" style="85" customWidth="1"/>
    <col min="11527" max="11527" width="9" style="85"/>
    <col min="11528" max="11528" width="0" style="85" hidden="1" customWidth="1"/>
    <col min="11529" max="11776" width="9" style="85"/>
    <col min="11777" max="11777" width="5.125" style="85" customWidth="1"/>
    <col min="11778" max="11778" width="24.625" style="85" customWidth="1"/>
    <col min="11779" max="11779" width="5.125" style="85" customWidth="1"/>
    <col min="11780" max="11780" width="24.625" style="85" customWidth="1"/>
    <col min="11781" max="11781" width="5.125" style="85" customWidth="1"/>
    <col min="11782" max="11782" width="24.625" style="85" customWidth="1"/>
    <col min="11783" max="11783" width="9" style="85"/>
    <col min="11784" max="11784" width="0" style="85" hidden="1" customWidth="1"/>
    <col min="11785" max="12032" width="9" style="85"/>
    <col min="12033" max="12033" width="5.125" style="85" customWidth="1"/>
    <col min="12034" max="12034" width="24.625" style="85" customWidth="1"/>
    <col min="12035" max="12035" width="5.125" style="85" customWidth="1"/>
    <col min="12036" max="12036" width="24.625" style="85" customWidth="1"/>
    <col min="12037" max="12037" width="5.125" style="85" customWidth="1"/>
    <col min="12038" max="12038" width="24.625" style="85" customWidth="1"/>
    <col min="12039" max="12039" width="9" style="85"/>
    <col min="12040" max="12040" width="0" style="85" hidden="1" customWidth="1"/>
    <col min="12041" max="12288" width="9" style="85"/>
    <col min="12289" max="12289" width="5.125" style="85" customWidth="1"/>
    <col min="12290" max="12290" width="24.625" style="85" customWidth="1"/>
    <col min="12291" max="12291" width="5.125" style="85" customWidth="1"/>
    <col min="12292" max="12292" width="24.625" style="85" customWidth="1"/>
    <col min="12293" max="12293" width="5.125" style="85" customWidth="1"/>
    <col min="12294" max="12294" width="24.625" style="85" customWidth="1"/>
    <col min="12295" max="12295" width="9" style="85"/>
    <col min="12296" max="12296" width="0" style="85" hidden="1" customWidth="1"/>
    <col min="12297" max="12544" width="9" style="85"/>
    <col min="12545" max="12545" width="5.125" style="85" customWidth="1"/>
    <col min="12546" max="12546" width="24.625" style="85" customWidth="1"/>
    <col min="12547" max="12547" width="5.125" style="85" customWidth="1"/>
    <col min="12548" max="12548" width="24.625" style="85" customWidth="1"/>
    <col min="12549" max="12549" width="5.125" style="85" customWidth="1"/>
    <col min="12550" max="12550" width="24.625" style="85" customWidth="1"/>
    <col min="12551" max="12551" width="9" style="85"/>
    <col min="12552" max="12552" width="0" style="85" hidden="1" customWidth="1"/>
    <col min="12553" max="12800" width="9" style="85"/>
    <col min="12801" max="12801" width="5.125" style="85" customWidth="1"/>
    <col min="12802" max="12802" width="24.625" style="85" customWidth="1"/>
    <col min="12803" max="12803" width="5.125" style="85" customWidth="1"/>
    <col min="12804" max="12804" width="24.625" style="85" customWidth="1"/>
    <col min="12805" max="12805" width="5.125" style="85" customWidth="1"/>
    <col min="12806" max="12806" width="24.625" style="85" customWidth="1"/>
    <col min="12807" max="12807" width="9" style="85"/>
    <col min="12808" max="12808" width="0" style="85" hidden="1" customWidth="1"/>
    <col min="12809" max="13056" width="9" style="85"/>
    <col min="13057" max="13057" width="5.125" style="85" customWidth="1"/>
    <col min="13058" max="13058" width="24.625" style="85" customWidth="1"/>
    <col min="13059" max="13059" width="5.125" style="85" customWidth="1"/>
    <col min="13060" max="13060" width="24.625" style="85" customWidth="1"/>
    <col min="13061" max="13061" width="5.125" style="85" customWidth="1"/>
    <col min="13062" max="13062" width="24.625" style="85" customWidth="1"/>
    <col min="13063" max="13063" width="9" style="85"/>
    <col min="13064" max="13064" width="0" style="85" hidden="1" customWidth="1"/>
    <col min="13065" max="13312" width="9" style="85"/>
    <col min="13313" max="13313" width="5.125" style="85" customWidth="1"/>
    <col min="13314" max="13314" width="24.625" style="85" customWidth="1"/>
    <col min="13315" max="13315" width="5.125" style="85" customWidth="1"/>
    <col min="13316" max="13316" width="24.625" style="85" customWidth="1"/>
    <col min="13317" max="13317" width="5.125" style="85" customWidth="1"/>
    <col min="13318" max="13318" width="24.625" style="85" customWidth="1"/>
    <col min="13319" max="13319" width="9" style="85"/>
    <col min="13320" max="13320" width="0" style="85" hidden="1" customWidth="1"/>
    <col min="13321" max="13568" width="9" style="85"/>
    <col min="13569" max="13569" width="5.125" style="85" customWidth="1"/>
    <col min="13570" max="13570" width="24.625" style="85" customWidth="1"/>
    <col min="13571" max="13571" width="5.125" style="85" customWidth="1"/>
    <col min="13572" max="13572" width="24.625" style="85" customWidth="1"/>
    <col min="13573" max="13573" width="5.125" style="85" customWidth="1"/>
    <col min="13574" max="13574" width="24.625" style="85" customWidth="1"/>
    <col min="13575" max="13575" width="9" style="85"/>
    <col min="13576" max="13576" width="0" style="85" hidden="1" customWidth="1"/>
    <col min="13577" max="13824" width="9" style="85"/>
    <col min="13825" max="13825" width="5.125" style="85" customWidth="1"/>
    <col min="13826" max="13826" width="24.625" style="85" customWidth="1"/>
    <col min="13827" max="13827" width="5.125" style="85" customWidth="1"/>
    <col min="13828" max="13828" width="24.625" style="85" customWidth="1"/>
    <col min="13829" max="13829" width="5.125" style="85" customWidth="1"/>
    <col min="13830" max="13830" width="24.625" style="85" customWidth="1"/>
    <col min="13831" max="13831" width="9" style="85"/>
    <col min="13832" max="13832" width="0" style="85" hidden="1" customWidth="1"/>
    <col min="13833" max="14080" width="9" style="85"/>
    <col min="14081" max="14081" width="5.125" style="85" customWidth="1"/>
    <col min="14082" max="14082" width="24.625" style="85" customWidth="1"/>
    <col min="14083" max="14083" width="5.125" style="85" customWidth="1"/>
    <col min="14084" max="14084" width="24.625" style="85" customWidth="1"/>
    <col min="14085" max="14085" width="5.125" style="85" customWidth="1"/>
    <col min="14086" max="14086" width="24.625" style="85" customWidth="1"/>
    <col min="14087" max="14087" width="9" style="85"/>
    <col min="14088" max="14088" width="0" style="85" hidden="1" customWidth="1"/>
    <col min="14089" max="14336" width="9" style="85"/>
    <col min="14337" max="14337" width="5.125" style="85" customWidth="1"/>
    <col min="14338" max="14338" width="24.625" style="85" customWidth="1"/>
    <col min="14339" max="14339" width="5.125" style="85" customWidth="1"/>
    <col min="14340" max="14340" width="24.625" style="85" customWidth="1"/>
    <col min="14341" max="14341" width="5.125" style="85" customWidth="1"/>
    <col min="14342" max="14342" width="24.625" style="85" customWidth="1"/>
    <col min="14343" max="14343" width="9" style="85"/>
    <col min="14344" max="14344" width="0" style="85" hidden="1" customWidth="1"/>
    <col min="14345" max="14592" width="9" style="85"/>
    <col min="14593" max="14593" width="5.125" style="85" customWidth="1"/>
    <col min="14594" max="14594" width="24.625" style="85" customWidth="1"/>
    <col min="14595" max="14595" width="5.125" style="85" customWidth="1"/>
    <col min="14596" max="14596" width="24.625" style="85" customWidth="1"/>
    <col min="14597" max="14597" width="5.125" style="85" customWidth="1"/>
    <col min="14598" max="14598" width="24.625" style="85" customWidth="1"/>
    <col min="14599" max="14599" width="9" style="85"/>
    <col min="14600" max="14600" width="0" style="85" hidden="1" customWidth="1"/>
    <col min="14601" max="14848" width="9" style="85"/>
    <col min="14849" max="14849" width="5.125" style="85" customWidth="1"/>
    <col min="14850" max="14850" width="24.625" style="85" customWidth="1"/>
    <col min="14851" max="14851" width="5.125" style="85" customWidth="1"/>
    <col min="14852" max="14852" width="24.625" style="85" customWidth="1"/>
    <col min="14853" max="14853" width="5.125" style="85" customWidth="1"/>
    <col min="14854" max="14854" width="24.625" style="85" customWidth="1"/>
    <col min="14855" max="14855" width="9" style="85"/>
    <col min="14856" max="14856" width="0" style="85" hidden="1" customWidth="1"/>
    <col min="14857" max="15104" width="9" style="85"/>
    <col min="15105" max="15105" width="5.125" style="85" customWidth="1"/>
    <col min="15106" max="15106" width="24.625" style="85" customWidth="1"/>
    <col min="15107" max="15107" width="5.125" style="85" customWidth="1"/>
    <col min="15108" max="15108" width="24.625" style="85" customWidth="1"/>
    <col min="15109" max="15109" width="5.125" style="85" customWidth="1"/>
    <col min="15110" max="15110" width="24.625" style="85" customWidth="1"/>
    <col min="15111" max="15111" width="9" style="85"/>
    <col min="15112" max="15112" width="0" style="85" hidden="1" customWidth="1"/>
    <col min="15113" max="15360" width="9" style="85"/>
    <col min="15361" max="15361" width="5.125" style="85" customWidth="1"/>
    <col min="15362" max="15362" width="24.625" style="85" customWidth="1"/>
    <col min="15363" max="15363" width="5.125" style="85" customWidth="1"/>
    <col min="15364" max="15364" width="24.625" style="85" customWidth="1"/>
    <col min="15365" max="15365" width="5.125" style="85" customWidth="1"/>
    <col min="15366" max="15366" width="24.625" style="85" customWidth="1"/>
    <col min="15367" max="15367" width="9" style="85"/>
    <col min="15368" max="15368" width="0" style="85" hidden="1" customWidth="1"/>
    <col min="15369" max="15616" width="9" style="85"/>
    <col min="15617" max="15617" width="5.125" style="85" customWidth="1"/>
    <col min="15618" max="15618" width="24.625" style="85" customWidth="1"/>
    <col min="15619" max="15619" width="5.125" style="85" customWidth="1"/>
    <col min="15620" max="15620" width="24.625" style="85" customWidth="1"/>
    <col min="15621" max="15621" width="5.125" style="85" customWidth="1"/>
    <col min="15622" max="15622" width="24.625" style="85" customWidth="1"/>
    <col min="15623" max="15623" width="9" style="85"/>
    <col min="15624" max="15624" width="0" style="85" hidden="1" customWidth="1"/>
    <col min="15625" max="15872" width="9" style="85"/>
    <col min="15873" max="15873" width="5.125" style="85" customWidth="1"/>
    <col min="15874" max="15874" width="24.625" style="85" customWidth="1"/>
    <col min="15875" max="15875" width="5.125" style="85" customWidth="1"/>
    <col min="15876" max="15876" width="24.625" style="85" customWidth="1"/>
    <col min="15877" max="15877" width="5.125" style="85" customWidth="1"/>
    <col min="15878" max="15878" width="24.625" style="85" customWidth="1"/>
    <col min="15879" max="15879" width="9" style="85"/>
    <col min="15880" max="15880" width="0" style="85" hidden="1" customWidth="1"/>
    <col min="15881" max="16128" width="9" style="85"/>
    <col min="16129" max="16129" width="5.125" style="85" customWidth="1"/>
    <col min="16130" max="16130" width="24.625" style="85" customWidth="1"/>
    <col min="16131" max="16131" width="5.125" style="85" customWidth="1"/>
    <col min="16132" max="16132" width="24.625" style="85" customWidth="1"/>
    <col min="16133" max="16133" width="5.125" style="85" customWidth="1"/>
    <col min="16134" max="16134" width="24.625" style="85" customWidth="1"/>
    <col min="16135" max="16135" width="9" style="85"/>
    <col min="16136" max="16136" width="0" style="85" hidden="1" customWidth="1"/>
    <col min="16137" max="16384" width="9" style="85"/>
  </cols>
  <sheetData>
    <row r="1" spans="1:8" ht="21.95" customHeight="1">
      <c r="A1" s="84" t="s">
        <v>107</v>
      </c>
      <c r="C1" s="84"/>
      <c r="E1" s="84"/>
    </row>
    <row r="2" spans="1:8" ht="21.95" customHeight="1">
      <c r="A2" s="86">
        <v>1</v>
      </c>
      <c r="B2" s="87" t="s">
        <v>108</v>
      </c>
      <c r="C2" s="86">
        <v>21</v>
      </c>
      <c r="D2" s="87" t="s">
        <v>109</v>
      </c>
      <c r="E2" s="86">
        <v>41</v>
      </c>
      <c r="F2" s="87" t="s">
        <v>110</v>
      </c>
      <c r="H2" s="41" t="s">
        <v>111</v>
      </c>
    </row>
    <row r="3" spans="1:8" ht="21.95" customHeight="1">
      <c r="A3" s="88">
        <v>2</v>
      </c>
      <c r="B3" s="89" t="s">
        <v>112</v>
      </c>
      <c r="C3" s="88">
        <v>22</v>
      </c>
      <c r="D3" s="89" t="s">
        <v>113</v>
      </c>
      <c r="E3" s="88">
        <v>42</v>
      </c>
      <c r="F3" s="89" t="s">
        <v>114</v>
      </c>
      <c r="H3" s="41" t="s">
        <v>115</v>
      </c>
    </row>
    <row r="4" spans="1:8" ht="21.95" customHeight="1">
      <c r="A4" s="88">
        <v>3</v>
      </c>
      <c r="B4" s="89" t="s">
        <v>116</v>
      </c>
      <c r="C4" s="88">
        <v>23</v>
      </c>
      <c r="D4" s="89" t="s">
        <v>117</v>
      </c>
      <c r="E4" s="88">
        <v>43</v>
      </c>
      <c r="F4" s="89" t="s">
        <v>118</v>
      </c>
      <c r="H4" s="41" t="s">
        <v>119</v>
      </c>
    </row>
    <row r="5" spans="1:8" ht="21.95" customHeight="1">
      <c r="A5" s="88">
        <v>4</v>
      </c>
      <c r="B5" s="89" t="s">
        <v>120</v>
      </c>
      <c r="C5" s="88">
        <v>24</v>
      </c>
      <c r="D5" s="89" t="s">
        <v>121</v>
      </c>
      <c r="E5" s="88">
        <v>44</v>
      </c>
      <c r="F5" s="89" t="s">
        <v>122</v>
      </c>
      <c r="H5" s="41" t="s">
        <v>123</v>
      </c>
    </row>
    <row r="6" spans="1:8" ht="21.95" customHeight="1">
      <c r="A6" s="88">
        <v>5</v>
      </c>
      <c r="B6" s="89" t="s">
        <v>124</v>
      </c>
      <c r="C6" s="88">
        <v>25</v>
      </c>
      <c r="D6" s="89" t="s">
        <v>125</v>
      </c>
      <c r="E6" s="88">
        <v>45</v>
      </c>
      <c r="F6" s="89" t="s">
        <v>126</v>
      </c>
      <c r="H6" s="41" t="s">
        <v>127</v>
      </c>
    </row>
    <row r="7" spans="1:8" ht="21.95" customHeight="1">
      <c r="A7" s="88">
        <v>6</v>
      </c>
      <c r="B7" s="89" t="s">
        <v>128</v>
      </c>
      <c r="C7" s="88">
        <v>26</v>
      </c>
      <c r="D7" s="89" t="s">
        <v>129</v>
      </c>
      <c r="E7" s="88">
        <v>46</v>
      </c>
      <c r="F7" s="89" t="s">
        <v>130</v>
      </c>
      <c r="H7" s="41" t="s">
        <v>131</v>
      </c>
    </row>
    <row r="8" spans="1:8" ht="21.95" customHeight="1">
      <c r="A8" s="88">
        <v>7</v>
      </c>
      <c r="B8" s="89" t="s">
        <v>132</v>
      </c>
      <c r="C8" s="88">
        <v>27</v>
      </c>
      <c r="D8" s="89" t="s">
        <v>133</v>
      </c>
      <c r="E8" s="88">
        <v>47</v>
      </c>
      <c r="F8" s="89" t="s">
        <v>134</v>
      </c>
      <c r="H8" s="41" t="s">
        <v>135</v>
      </c>
    </row>
    <row r="9" spans="1:8" ht="21.95" customHeight="1">
      <c r="A9" s="88">
        <v>8</v>
      </c>
      <c r="B9" s="89" t="s">
        <v>136</v>
      </c>
      <c r="C9" s="88">
        <v>28</v>
      </c>
      <c r="D9" s="89" t="s">
        <v>137</v>
      </c>
      <c r="E9" s="88">
        <v>48</v>
      </c>
      <c r="F9" s="89" t="s">
        <v>138</v>
      </c>
      <c r="H9" s="41" t="s">
        <v>139</v>
      </c>
    </row>
    <row r="10" spans="1:8" ht="21.95" customHeight="1">
      <c r="A10" s="88">
        <v>9</v>
      </c>
      <c r="B10" s="89" t="s">
        <v>140</v>
      </c>
      <c r="C10" s="88">
        <v>29</v>
      </c>
      <c r="D10" s="89" t="s">
        <v>141</v>
      </c>
      <c r="E10" s="88">
        <v>49</v>
      </c>
      <c r="F10" s="89" t="s">
        <v>142</v>
      </c>
      <c r="H10" s="41" t="s">
        <v>143</v>
      </c>
    </row>
    <row r="11" spans="1:8" ht="21.95" customHeight="1">
      <c r="A11" s="88">
        <v>10</v>
      </c>
      <c r="B11" s="89" t="s">
        <v>144</v>
      </c>
      <c r="C11" s="88">
        <v>30</v>
      </c>
      <c r="D11" s="89" t="s">
        <v>145</v>
      </c>
      <c r="E11" s="88">
        <v>50</v>
      </c>
      <c r="F11" s="89" t="s">
        <v>146</v>
      </c>
      <c r="H11" s="41" t="s">
        <v>147</v>
      </c>
    </row>
    <row r="12" spans="1:8" ht="21.95" customHeight="1">
      <c r="A12" s="88">
        <v>11</v>
      </c>
      <c r="B12" s="89" t="s">
        <v>148</v>
      </c>
      <c r="C12" s="88">
        <v>31</v>
      </c>
      <c r="D12" s="89" t="s">
        <v>149</v>
      </c>
      <c r="E12" s="88">
        <v>51</v>
      </c>
      <c r="F12" s="89" t="s">
        <v>150</v>
      </c>
      <c r="H12" s="41" t="s">
        <v>151</v>
      </c>
    </row>
    <row r="13" spans="1:8" ht="21.95" customHeight="1">
      <c r="A13" s="88">
        <v>12</v>
      </c>
      <c r="B13" s="89" t="s">
        <v>152</v>
      </c>
      <c r="C13" s="88">
        <v>32</v>
      </c>
      <c r="D13" s="89" t="s">
        <v>153</v>
      </c>
      <c r="E13" s="88">
        <v>52</v>
      </c>
      <c r="F13" s="89" t="s">
        <v>154</v>
      </c>
      <c r="H13" s="41" t="s">
        <v>155</v>
      </c>
    </row>
    <row r="14" spans="1:8" ht="21.95" customHeight="1">
      <c r="A14" s="88">
        <v>13</v>
      </c>
      <c r="B14" s="89" t="s">
        <v>156</v>
      </c>
      <c r="C14" s="88">
        <v>33</v>
      </c>
      <c r="D14" s="89" t="s">
        <v>157</v>
      </c>
      <c r="E14" s="88">
        <v>53</v>
      </c>
      <c r="F14" s="89" t="s">
        <v>158</v>
      </c>
      <c r="H14" s="41" t="s">
        <v>159</v>
      </c>
    </row>
    <row r="15" spans="1:8" ht="21.95" customHeight="1">
      <c r="A15" s="88">
        <v>14</v>
      </c>
      <c r="B15" s="89" t="s">
        <v>160</v>
      </c>
      <c r="C15" s="88">
        <v>34</v>
      </c>
      <c r="D15" s="89" t="s">
        <v>161</v>
      </c>
      <c r="E15" s="90"/>
      <c r="F15" s="89"/>
      <c r="H15" s="41" t="s">
        <v>162</v>
      </c>
    </row>
    <row r="16" spans="1:8" ht="21.95" customHeight="1">
      <c r="A16" s="88">
        <v>15</v>
      </c>
      <c r="B16" s="89" t="s">
        <v>163</v>
      </c>
      <c r="C16" s="88">
        <v>35</v>
      </c>
      <c r="D16" s="89" t="s">
        <v>164</v>
      </c>
      <c r="E16" s="90"/>
      <c r="F16" s="89"/>
      <c r="H16" s="41" t="s">
        <v>165</v>
      </c>
    </row>
    <row r="17" spans="1:8" ht="21.95" customHeight="1">
      <c r="A17" s="88">
        <v>16</v>
      </c>
      <c r="B17" s="89" t="s">
        <v>166</v>
      </c>
      <c r="C17" s="88">
        <v>36</v>
      </c>
      <c r="D17" s="89" t="s">
        <v>167</v>
      </c>
      <c r="E17" s="90"/>
      <c r="F17" s="89"/>
      <c r="H17" s="41" t="s">
        <v>168</v>
      </c>
    </row>
    <row r="18" spans="1:8" ht="21.95" customHeight="1">
      <c r="A18" s="88">
        <v>17</v>
      </c>
      <c r="B18" s="89" t="s">
        <v>169</v>
      </c>
      <c r="C18" s="88">
        <v>37</v>
      </c>
      <c r="D18" s="89" t="s">
        <v>170</v>
      </c>
      <c r="E18" s="90"/>
      <c r="F18" s="89"/>
      <c r="H18" s="41" t="s">
        <v>171</v>
      </c>
    </row>
    <row r="19" spans="1:8" ht="21.95" customHeight="1">
      <c r="A19" s="88">
        <v>18</v>
      </c>
      <c r="B19" s="89" t="s">
        <v>172</v>
      </c>
      <c r="C19" s="88">
        <v>38</v>
      </c>
      <c r="D19" s="89" t="s">
        <v>173</v>
      </c>
      <c r="E19" s="90"/>
      <c r="F19" s="89"/>
      <c r="H19" s="41" t="s">
        <v>174</v>
      </c>
    </row>
    <row r="20" spans="1:8" ht="21.95" customHeight="1">
      <c r="A20" s="88">
        <v>19</v>
      </c>
      <c r="B20" s="89" t="s">
        <v>175</v>
      </c>
      <c r="C20" s="88">
        <v>39</v>
      </c>
      <c r="D20" s="89" t="s">
        <v>176</v>
      </c>
      <c r="E20" s="90"/>
      <c r="F20" s="89"/>
      <c r="H20" s="41" t="s">
        <v>177</v>
      </c>
    </row>
    <row r="21" spans="1:8" ht="21.95" customHeight="1">
      <c r="A21" s="91">
        <v>20</v>
      </c>
      <c r="B21" s="92" t="s">
        <v>178</v>
      </c>
      <c r="C21" s="91">
        <v>40</v>
      </c>
      <c r="D21" s="92" t="s">
        <v>179</v>
      </c>
      <c r="E21" s="93"/>
      <c r="F21" s="92"/>
      <c r="H21" s="41" t="s">
        <v>180</v>
      </c>
    </row>
    <row r="22" spans="1:8" ht="18" customHeight="1">
      <c r="A22" s="94"/>
      <c r="C22" s="94"/>
      <c r="E22" s="94"/>
      <c r="H22" s="41" t="s">
        <v>181</v>
      </c>
    </row>
    <row r="23" spans="1:8" ht="18" customHeight="1">
      <c r="A23" s="94"/>
      <c r="C23" s="94"/>
      <c r="E23" s="94"/>
      <c r="H23" s="41" t="s">
        <v>182</v>
      </c>
    </row>
    <row r="24" spans="1:8" ht="18" customHeight="1">
      <c r="A24" s="94"/>
      <c r="C24" s="94"/>
      <c r="E24" s="94"/>
      <c r="H24" s="41" t="s">
        <v>183</v>
      </c>
    </row>
    <row r="25" spans="1:8" ht="18" customHeight="1">
      <c r="A25" s="94"/>
      <c r="C25" s="94"/>
      <c r="E25" s="94"/>
      <c r="H25" s="41" t="s">
        <v>184</v>
      </c>
    </row>
    <row r="26" spans="1:8" ht="18" customHeight="1">
      <c r="H26" s="41" t="s">
        <v>185</v>
      </c>
    </row>
    <row r="27" spans="1:8" ht="18" customHeight="1">
      <c r="H27" s="41" t="s">
        <v>186</v>
      </c>
    </row>
    <row r="28" spans="1:8" ht="18" customHeight="1">
      <c r="H28" s="41" t="s">
        <v>187</v>
      </c>
    </row>
    <row r="29" spans="1:8" ht="18" customHeight="1">
      <c r="H29" s="41" t="s">
        <v>188</v>
      </c>
    </row>
    <row r="30" spans="1:8" ht="18" customHeight="1">
      <c r="H30" s="41" t="s">
        <v>189</v>
      </c>
    </row>
    <row r="31" spans="1:8" ht="18" customHeight="1">
      <c r="H31" s="41" t="s">
        <v>190</v>
      </c>
    </row>
    <row r="32" spans="1:8" ht="18" customHeight="1">
      <c r="H32" s="41" t="s">
        <v>191</v>
      </c>
    </row>
    <row r="33" spans="8:8" ht="18" customHeight="1">
      <c r="H33" s="41" t="s">
        <v>192</v>
      </c>
    </row>
    <row r="34" spans="8:8" ht="18" customHeight="1">
      <c r="H34" s="41" t="s">
        <v>193</v>
      </c>
    </row>
    <row r="35" spans="8:8" ht="18" customHeight="1">
      <c r="H35" s="41" t="s">
        <v>194</v>
      </c>
    </row>
    <row r="36" spans="8:8" ht="18" customHeight="1">
      <c r="H36" s="41" t="s">
        <v>195</v>
      </c>
    </row>
    <row r="37" spans="8:8" ht="18" customHeight="1">
      <c r="H37" s="41" t="s">
        <v>196</v>
      </c>
    </row>
    <row r="38" spans="8:8" ht="18" customHeight="1">
      <c r="H38" s="41" t="s">
        <v>197</v>
      </c>
    </row>
    <row r="39" spans="8:8" ht="18" customHeight="1">
      <c r="H39" s="41" t="s">
        <v>198</v>
      </c>
    </row>
    <row r="40" spans="8:8" ht="18" customHeight="1">
      <c r="H40" s="41" t="s">
        <v>199</v>
      </c>
    </row>
    <row r="41" spans="8:8" ht="18" customHeight="1">
      <c r="H41" s="41" t="s">
        <v>200</v>
      </c>
    </row>
    <row r="42" spans="8:8" ht="18" customHeight="1">
      <c r="H42" s="41" t="s">
        <v>201</v>
      </c>
    </row>
    <row r="43" spans="8:8" ht="18" customHeight="1">
      <c r="H43" s="41" t="s">
        <v>202</v>
      </c>
    </row>
    <row r="44" spans="8:8" ht="18" customHeight="1">
      <c r="H44" s="41" t="s">
        <v>203</v>
      </c>
    </row>
    <row r="45" spans="8:8" ht="18" customHeight="1">
      <c r="H45" s="41" t="s">
        <v>204</v>
      </c>
    </row>
    <row r="46" spans="8:8" ht="18" customHeight="1">
      <c r="H46" s="41" t="s">
        <v>205</v>
      </c>
    </row>
    <row r="47" spans="8:8" ht="18" customHeight="1">
      <c r="H47" s="41" t="s">
        <v>206</v>
      </c>
    </row>
    <row r="48" spans="8:8" ht="18" customHeight="1">
      <c r="H48" s="41" t="s">
        <v>207</v>
      </c>
    </row>
    <row r="49" spans="8:8" ht="18" customHeight="1">
      <c r="H49" s="41" t="s">
        <v>208</v>
      </c>
    </row>
    <row r="50" spans="8:8" ht="18" customHeight="1">
      <c r="H50" s="41" t="s">
        <v>209</v>
      </c>
    </row>
    <row r="51" spans="8:8" ht="18" customHeight="1">
      <c r="H51" s="41" t="s">
        <v>210</v>
      </c>
    </row>
    <row r="52" spans="8:8" ht="18" customHeight="1">
      <c r="H52" s="41" t="s">
        <v>211</v>
      </c>
    </row>
    <row r="53" spans="8:8" ht="18" customHeight="1">
      <c r="H53" s="41" t="s">
        <v>212</v>
      </c>
    </row>
    <row r="54" spans="8:8" ht="18" customHeight="1">
      <c r="H54" s="41" t="s">
        <v>213</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25"/>
  <sheetViews>
    <sheetView workbookViewId="0">
      <selection activeCell="D1" sqref="D1"/>
    </sheetView>
  </sheetViews>
  <sheetFormatPr defaultRowHeight="12.75"/>
  <cols>
    <col min="1" max="1" width="3.625" style="85" customWidth="1"/>
    <col min="2" max="2" width="23.625" style="20" customWidth="1"/>
    <col min="3" max="3" width="82.625" style="96" customWidth="1"/>
    <col min="4" max="256" width="9" style="20"/>
    <col min="257" max="257" width="3.625" style="20" customWidth="1"/>
    <col min="258" max="258" width="23.625" style="20" customWidth="1"/>
    <col min="259" max="259" width="82.625" style="20" customWidth="1"/>
    <col min="260" max="512" width="9" style="20"/>
    <col min="513" max="513" width="3.625" style="20" customWidth="1"/>
    <col min="514" max="514" width="23.625" style="20" customWidth="1"/>
    <col min="515" max="515" width="82.625" style="20" customWidth="1"/>
    <col min="516" max="768" width="9" style="20"/>
    <col min="769" max="769" width="3.625" style="20" customWidth="1"/>
    <col min="770" max="770" width="23.625" style="20" customWidth="1"/>
    <col min="771" max="771" width="82.625" style="20" customWidth="1"/>
    <col min="772" max="1024" width="9" style="20"/>
    <col min="1025" max="1025" width="3.625" style="20" customWidth="1"/>
    <col min="1026" max="1026" width="23.625" style="20" customWidth="1"/>
    <col min="1027" max="1027" width="82.625" style="20" customWidth="1"/>
    <col min="1028" max="1280" width="9" style="20"/>
    <col min="1281" max="1281" width="3.625" style="20" customWidth="1"/>
    <col min="1282" max="1282" width="23.625" style="20" customWidth="1"/>
    <col min="1283" max="1283" width="82.625" style="20" customWidth="1"/>
    <col min="1284" max="1536" width="9" style="20"/>
    <col min="1537" max="1537" width="3.625" style="20" customWidth="1"/>
    <col min="1538" max="1538" width="23.625" style="20" customWidth="1"/>
    <col min="1539" max="1539" width="82.625" style="20" customWidth="1"/>
    <col min="1540" max="1792" width="9" style="20"/>
    <col min="1793" max="1793" width="3.625" style="20" customWidth="1"/>
    <col min="1794" max="1794" width="23.625" style="20" customWidth="1"/>
    <col min="1795" max="1795" width="82.625" style="20" customWidth="1"/>
    <col min="1796" max="2048" width="9" style="20"/>
    <col min="2049" max="2049" width="3.625" style="20" customWidth="1"/>
    <col min="2050" max="2050" width="23.625" style="20" customWidth="1"/>
    <col min="2051" max="2051" width="82.625" style="20" customWidth="1"/>
    <col min="2052" max="2304" width="9" style="20"/>
    <col min="2305" max="2305" width="3.625" style="20" customWidth="1"/>
    <col min="2306" max="2306" width="23.625" style="20" customWidth="1"/>
    <col min="2307" max="2307" width="82.625" style="20" customWidth="1"/>
    <col min="2308" max="2560" width="9" style="20"/>
    <col min="2561" max="2561" width="3.625" style="20" customWidth="1"/>
    <col min="2562" max="2562" width="23.625" style="20" customWidth="1"/>
    <col min="2563" max="2563" width="82.625" style="20" customWidth="1"/>
    <col min="2564" max="2816" width="9" style="20"/>
    <col min="2817" max="2817" width="3.625" style="20" customWidth="1"/>
    <col min="2818" max="2818" width="23.625" style="20" customWidth="1"/>
    <col min="2819" max="2819" width="82.625" style="20" customWidth="1"/>
    <col min="2820" max="3072" width="9" style="20"/>
    <col min="3073" max="3073" width="3.625" style="20" customWidth="1"/>
    <col min="3074" max="3074" width="23.625" style="20" customWidth="1"/>
    <col min="3075" max="3075" width="82.625" style="20" customWidth="1"/>
    <col min="3076" max="3328" width="9" style="20"/>
    <col min="3329" max="3329" width="3.625" style="20" customWidth="1"/>
    <col min="3330" max="3330" width="23.625" style="20" customWidth="1"/>
    <col min="3331" max="3331" width="82.625" style="20" customWidth="1"/>
    <col min="3332" max="3584" width="9" style="20"/>
    <col min="3585" max="3585" width="3.625" style="20" customWidth="1"/>
    <col min="3586" max="3586" width="23.625" style="20" customWidth="1"/>
    <col min="3587" max="3587" width="82.625" style="20" customWidth="1"/>
    <col min="3588" max="3840" width="9" style="20"/>
    <col min="3841" max="3841" width="3.625" style="20" customWidth="1"/>
    <col min="3842" max="3842" width="23.625" style="20" customWidth="1"/>
    <col min="3843" max="3843" width="82.625" style="20" customWidth="1"/>
    <col min="3844" max="4096" width="9" style="20"/>
    <col min="4097" max="4097" width="3.625" style="20" customWidth="1"/>
    <col min="4098" max="4098" width="23.625" style="20" customWidth="1"/>
    <col min="4099" max="4099" width="82.625" style="20" customWidth="1"/>
    <col min="4100" max="4352" width="9" style="20"/>
    <col min="4353" max="4353" width="3.625" style="20" customWidth="1"/>
    <col min="4354" max="4354" width="23.625" style="20" customWidth="1"/>
    <col min="4355" max="4355" width="82.625" style="20" customWidth="1"/>
    <col min="4356" max="4608" width="9" style="20"/>
    <col min="4609" max="4609" width="3.625" style="20" customWidth="1"/>
    <col min="4610" max="4610" width="23.625" style="20" customWidth="1"/>
    <col min="4611" max="4611" width="82.625" style="20" customWidth="1"/>
    <col min="4612" max="4864" width="9" style="20"/>
    <col min="4865" max="4865" width="3.625" style="20" customWidth="1"/>
    <col min="4866" max="4866" width="23.625" style="20" customWidth="1"/>
    <col min="4867" max="4867" width="82.625" style="20" customWidth="1"/>
    <col min="4868" max="5120" width="9" style="20"/>
    <col min="5121" max="5121" width="3.625" style="20" customWidth="1"/>
    <col min="5122" max="5122" width="23.625" style="20" customWidth="1"/>
    <col min="5123" max="5123" width="82.625" style="20" customWidth="1"/>
    <col min="5124" max="5376" width="9" style="20"/>
    <col min="5377" max="5377" width="3.625" style="20" customWidth="1"/>
    <col min="5378" max="5378" width="23.625" style="20" customWidth="1"/>
    <col min="5379" max="5379" width="82.625" style="20" customWidth="1"/>
    <col min="5380" max="5632" width="9" style="20"/>
    <col min="5633" max="5633" width="3.625" style="20" customWidth="1"/>
    <col min="5634" max="5634" width="23.625" style="20" customWidth="1"/>
    <col min="5635" max="5635" width="82.625" style="20" customWidth="1"/>
    <col min="5636" max="5888" width="9" style="20"/>
    <col min="5889" max="5889" width="3.625" style="20" customWidth="1"/>
    <col min="5890" max="5890" width="23.625" style="20" customWidth="1"/>
    <col min="5891" max="5891" width="82.625" style="20" customWidth="1"/>
    <col min="5892" max="6144" width="9" style="20"/>
    <col min="6145" max="6145" width="3.625" style="20" customWidth="1"/>
    <col min="6146" max="6146" width="23.625" style="20" customWidth="1"/>
    <col min="6147" max="6147" width="82.625" style="20" customWidth="1"/>
    <col min="6148" max="6400" width="9" style="20"/>
    <col min="6401" max="6401" width="3.625" style="20" customWidth="1"/>
    <col min="6402" max="6402" width="23.625" style="20" customWidth="1"/>
    <col min="6403" max="6403" width="82.625" style="20" customWidth="1"/>
    <col min="6404" max="6656" width="9" style="20"/>
    <col min="6657" max="6657" width="3.625" style="20" customWidth="1"/>
    <col min="6658" max="6658" width="23.625" style="20" customWidth="1"/>
    <col min="6659" max="6659" width="82.625" style="20" customWidth="1"/>
    <col min="6660" max="6912" width="9" style="20"/>
    <col min="6913" max="6913" width="3.625" style="20" customWidth="1"/>
    <col min="6914" max="6914" width="23.625" style="20" customWidth="1"/>
    <col min="6915" max="6915" width="82.625" style="20" customWidth="1"/>
    <col min="6916" max="7168" width="9" style="20"/>
    <col min="7169" max="7169" width="3.625" style="20" customWidth="1"/>
    <col min="7170" max="7170" width="23.625" style="20" customWidth="1"/>
    <col min="7171" max="7171" width="82.625" style="20" customWidth="1"/>
    <col min="7172" max="7424" width="9" style="20"/>
    <col min="7425" max="7425" width="3.625" style="20" customWidth="1"/>
    <col min="7426" max="7426" width="23.625" style="20" customWidth="1"/>
    <col min="7427" max="7427" width="82.625" style="20" customWidth="1"/>
    <col min="7428" max="7680" width="9" style="20"/>
    <col min="7681" max="7681" width="3.625" style="20" customWidth="1"/>
    <col min="7682" max="7682" width="23.625" style="20" customWidth="1"/>
    <col min="7683" max="7683" width="82.625" style="20" customWidth="1"/>
    <col min="7684" max="7936" width="9" style="20"/>
    <col min="7937" max="7937" width="3.625" style="20" customWidth="1"/>
    <col min="7938" max="7938" width="23.625" style="20" customWidth="1"/>
    <col min="7939" max="7939" width="82.625" style="20" customWidth="1"/>
    <col min="7940" max="8192" width="9" style="20"/>
    <col min="8193" max="8193" width="3.625" style="20" customWidth="1"/>
    <col min="8194" max="8194" width="23.625" style="20" customWidth="1"/>
    <col min="8195" max="8195" width="82.625" style="20" customWidth="1"/>
    <col min="8196" max="8448" width="9" style="20"/>
    <col min="8449" max="8449" width="3.625" style="20" customWidth="1"/>
    <col min="8450" max="8450" width="23.625" style="20" customWidth="1"/>
    <col min="8451" max="8451" width="82.625" style="20" customWidth="1"/>
    <col min="8452" max="8704" width="9" style="20"/>
    <col min="8705" max="8705" width="3.625" style="20" customWidth="1"/>
    <col min="8706" max="8706" width="23.625" style="20" customWidth="1"/>
    <col min="8707" max="8707" width="82.625" style="20" customWidth="1"/>
    <col min="8708" max="8960" width="9" style="20"/>
    <col min="8961" max="8961" width="3.625" style="20" customWidth="1"/>
    <col min="8962" max="8962" width="23.625" style="20" customWidth="1"/>
    <col min="8963" max="8963" width="82.625" style="20" customWidth="1"/>
    <col min="8964" max="9216" width="9" style="20"/>
    <col min="9217" max="9217" width="3.625" style="20" customWidth="1"/>
    <col min="9218" max="9218" width="23.625" style="20" customWidth="1"/>
    <col min="9219" max="9219" width="82.625" style="20" customWidth="1"/>
    <col min="9220" max="9472" width="9" style="20"/>
    <col min="9473" max="9473" width="3.625" style="20" customWidth="1"/>
    <col min="9474" max="9474" width="23.625" style="20" customWidth="1"/>
    <col min="9475" max="9475" width="82.625" style="20" customWidth="1"/>
    <col min="9476" max="9728" width="9" style="20"/>
    <col min="9729" max="9729" width="3.625" style="20" customWidth="1"/>
    <col min="9730" max="9730" width="23.625" style="20" customWidth="1"/>
    <col min="9731" max="9731" width="82.625" style="20" customWidth="1"/>
    <col min="9732" max="9984" width="9" style="20"/>
    <col min="9985" max="9985" width="3.625" style="20" customWidth="1"/>
    <col min="9986" max="9986" width="23.625" style="20" customWidth="1"/>
    <col min="9987" max="9987" width="82.625" style="20" customWidth="1"/>
    <col min="9988" max="10240" width="9" style="20"/>
    <col min="10241" max="10241" width="3.625" style="20" customWidth="1"/>
    <col min="10242" max="10242" width="23.625" style="20" customWidth="1"/>
    <col min="10243" max="10243" width="82.625" style="20" customWidth="1"/>
    <col min="10244" max="10496" width="9" style="20"/>
    <col min="10497" max="10497" width="3.625" style="20" customWidth="1"/>
    <col min="10498" max="10498" width="23.625" style="20" customWidth="1"/>
    <col min="10499" max="10499" width="82.625" style="20" customWidth="1"/>
    <col min="10500" max="10752" width="9" style="20"/>
    <col min="10753" max="10753" width="3.625" style="20" customWidth="1"/>
    <col min="10754" max="10754" width="23.625" style="20" customWidth="1"/>
    <col min="10755" max="10755" width="82.625" style="20" customWidth="1"/>
    <col min="10756" max="11008" width="9" style="20"/>
    <col min="11009" max="11009" width="3.625" style="20" customWidth="1"/>
    <col min="11010" max="11010" width="23.625" style="20" customWidth="1"/>
    <col min="11011" max="11011" width="82.625" style="20" customWidth="1"/>
    <col min="11012" max="11264" width="9" style="20"/>
    <col min="11265" max="11265" width="3.625" style="20" customWidth="1"/>
    <col min="11266" max="11266" width="23.625" style="20" customWidth="1"/>
    <col min="11267" max="11267" width="82.625" style="20" customWidth="1"/>
    <col min="11268" max="11520" width="9" style="20"/>
    <col min="11521" max="11521" width="3.625" style="20" customWidth="1"/>
    <col min="11522" max="11522" width="23.625" style="20" customWidth="1"/>
    <col min="11523" max="11523" width="82.625" style="20" customWidth="1"/>
    <col min="11524" max="11776" width="9" style="20"/>
    <col min="11777" max="11777" width="3.625" style="20" customWidth="1"/>
    <col min="11778" max="11778" width="23.625" style="20" customWidth="1"/>
    <col min="11779" max="11779" width="82.625" style="20" customWidth="1"/>
    <col min="11780" max="12032" width="9" style="20"/>
    <col min="12033" max="12033" width="3.625" style="20" customWidth="1"/>
    <col min="12034" max="12034" width="23.625" style="20" customWidth="1"/>
    <col min="12035" max="12035" width="82.625" style="20" customWidth="1"/>
    <col min="12036" max="12288" width="9" style="20"/>
    <col min="12289" max="12289" width="3.625" style="20" customWidth="1"/>
    <col min="12290" max="12290" width="23.625" style="20" customWidth="1"/>
    <col min="12291" max="12291" width="82.625" style="20" customWidth="1"/>
    <col min="12292" max="12544" width="9" style="20"/>
    <col min="12545" max="12545" width="3.625" style="20" customWidth="1"/>
    <col min="12546" max="12546" width="23.625" style="20" customWidth="1"/>
    <col min="12547" max="12547" width="82.625" style="20" customWidth="1"/>
    <col min="12548" max="12800" width="9" style="20"/>
    <col min="12801" max="12801" width="3.625" style="20" customWidth="1"/>
    <col min="12802" max="12802" width="23.625" style="20" customWidth="1"/>
    <col min="12803" max="12803" width="82.625" style="20" customWidth="1"/>
    <col min="12804" max="13056" width="9" style="20"/>
    <col min="13057" max="13057" width="3.625" style="20" customWidth="1"/>
    <col min="13058" max="13058" width="23.625" style="20" customWidth="1"/>
    <col min="13059" max="13059" width="82.625" style="20" customWidth="1"/>
    <col min="13060" max="13312" width="9" style="20"/>
    <col min="13313" max="13313" width="3.625" style="20" customWidth="1"/>
    <col min="13314" max="13314" width="23.625" style="20" customWidth="1"/>
    <col min="13315" max="13315" width="82.625" style="20" customWidth="1"/>
    <col min="13316" max="13568" width="9" style="20"/>
    <col min="13569" max="13569" width="3.625" style="20" customWidth="1"/>
    <col min="13570" max="13570" width="23.625" style="20" customWidth="1"/>
    <col min="13571" max="13571" width="82.625" style="20" customWidth="1"/>
    <col min="13572" max="13824" width="9" style="20"/>
    <col min="13825" max="13825" width="3.625" style="20" customWidth="1"/>
    <col min="13826" max="13826" width="23.625" style="20" customWidth="1"/>
    <col min="13827" max="13827" width="82.625" style="20" customWidth="1"/>
    <col min="13828" max="14080" width="9" style="20"/>
    <col min="14081" max="14081" width="3.625" style="20" customWidth="1"/>
    <col min="14082" max="14082" width="23.625" style="20" customWidth="1"/>
    <col min="14083" max="14083" width="82.625" style="20" customWidth="1"/>
    <col min="14084" max="14336" width="9" style="20"/>
    <col min="14337" max="14337" width="3.625" style="20" customWidth="1"/>
    <col min="14338" max="14338" width="23.625" style="20" customWidth="1"/>
    <col min="14339" max="14339" width="82.625" style="20" customWidth="1"/>
    <col min="14340" max="14592" width="9" style="20"/>
    <col min="14593" max="14593" width="3.625" style="20" customWidth="1"/>
    <col min="14594" max="14594" width="23.625" style="20" customWidth="1"/>
    <col min="14595" max="14595" width="82.625" style="20" customWidth="1"/>
    <col min="14596" max="14848" width="9" style="20"/>
    <col min="14849" max="14849" width="3.625" style="20" customWidth="1"/>
    <col min="14850" max="14850" width="23.625" style="20" customWidth="1"/>
    <col min="14851" max="14851" width="82.625" style="20" customWidth="1"/>
    <col min="14852" max="15104" width="9" style="20"/>
    <col min="15105" max="15105" width="3.625" style="20" customWidth="1"/>
    <col min="15106" max="15106" width="23.625" style="20" customWidth="1"/>
    <col min="15107" max="15107" width="82.625" style="20" customWidth="1"/>
    <col min="15108" max="15360" width="9" style="20"/>
    <col min="15361" max="15361" width="3.625" style="20" customWidth="1"/>
    <col min="15362" max="15362" width="23.625" style="20" customWidth="1"/>
    <col min="15363" max="15363" width="82.625" style="20" customWidth="1"/>
    <col min="15364" max="15616" width="9" style="20"/>
    <col min="15617" max="15617" width="3.625" style="20" customWidth="1"/>
    <col min="15618" max="15618" width="23.625" style="20" customWidth="1"/>
    <col min="15619" max="15619" width="82.625" style="20" customWidth="1"/>
    <col min="15620" max="15872" width="9" style="20"/>
    <col min="15873" max="15873" width="3.625" style="20" customWidth="1"/>
    <col min="15874" max="15874" width="23.625" style="20" customWidth="1"/>
    <col min="15875" max="15875" width="82.625" style="20" customWidth="1"/>
    <col min="15876" max="16128" width="9" style="20"/>
    <col min="16129" max="16129" width="3.625" style="20" customWidth="1"/>
    <col min="16130" max="16130" width="23.625" style="20" customWidth="1"/>
    <col min="16131" max="16131" width="82.625" style="20" customWidth="1"/>
    <col min="16132" max="16384" width="9" style="20"/>
  </cols>
  <sheetData>
    <row r="1" spans="1:3" ht="20.100000000000001" customHeight="1">
      <c r="A1" s="95" t="s">
        <v>214</v>
      </c>
      <c r="B1" s="95"/>
    </row>
    <row r="2" spans="1:3" ht="35.1" customHeight="1">
      <c r="A2" s="97">
        <v>1</v>
      </c>
      <c r="B2" s="98" t="s">
        <v>236</v>
      </c>
      <c r="C2" s="99" t="s">
        <v>215</v>
      </c>
    </row>
    <row r="3" spans="1:3" ht="35.1" customHeight="1">
      <c r="A3" s="97">
        <v>2</v>
      </c>
      <c r="B3" s="99" t="s">
        <v>237</v>
      </c>
      <c r="C3" s="99" t="s">
        <v>216</v>
      </c>
    </row>
    <row r="4" spans="1:3" ht="35.1" customHeight="1">
      <c r="A4" s="97">
        <v>3</v>
      </c>
      <c r="B4" s="98" t="s">
        <v>238</v>
      </c>
      <c r="C4" s="99" t="s">
        <v>239</v>
      </c>
    </row>
    <row r="5" spans="1:3" ht="35.1" customHeight="1">
      <c r="A5" s="97">
        <v>4</v>
      </c>
      <c r="B5" s="98" t="s">
        <v>240</v>
      </c>
      <c r="C5" s="99" t="s">
        <v>217</v>
      </c>
    </row>
    <row r="6" spans="1:3" ht="35.1" customHeight="1">
      <c r="A6" s="97">
        <v>5</v>
      </c>
      <c r="B6" s="98" t="s">
        <v>241</v>
      </c>
      <c r="C6" s="99" t="s">
        <v>242</v>
      </c>
    </row>
    <row r="7" spans="1:3" ht="35.1" customHeight="1">
      <c r="A7" s="97">
        <v>6</v>
      </c>
      <c r="B7" s="98" t="s">
        <v>243</v>
      </c>
      <c r="C7" s="99" t="s">
        <v>244</v>
      </c>
    </row>
    <row r="8" spans="1:3" ht="35.1" customHeight="1">
      <c r="A8" s="97">
        <v>7</v>
      </c>
      <c r="B8" s="98" t="s">
        <v>245</v>
      </c>
      <c r="C8" s="99" t="s">
        <v>246</v>
      </c>
    </row>
    <row r="9" spans="1:3" ht="50.1" customHeight="1">
      <c r="A9" s="97">
        <v>8</v>
      </c>
      <c r="B9" s="98" t="s">
        <v>247</v>
      </c>
      <c r="C9" s="99" t="s">
        <v>248</v>
      </c>
    </row>
    <row r="10" spans="1:3" ht="35.1" customHeight="1">
      <c r="A10" s="97">
        <v>9</v>
      </c>
      <c r="B10" s="98" t="s">
        <v>249</v>
      </c>
      <c r="C10" s="99" t="s">
        <v>218</v>
      </c>
    </row>
    <row r="11" spans="1:3" ht="35.1" customHeight="1">
      <c r="A11" s="97">
        <v>10</v>
      </c>
      <c r="B11" s="98" t="s">
        <v>219</v>
      </c>
      <c r="C11" s="99" t="s">
        <v>220</v>
      </c>
    </row>
    <row r="12" spans="1:3" ht="35.1" customHeight="1">
      <c r="A12" s="97">
        <v>11</v>
      </c>
      <c r="B12" s="98" t="s">
        <v>221</v>
      </c>
      <c r="C12" s="99" t="s">
        <v>222</v>
      </c>
    </row>
    <row r="13" spans="1:3" ht="35.1" customHeight="1">
      <c r="A13" s="97">
        <v>12</v>
      </c>
      <c r="B13" s="98" t="s">
        <v>223</v>
      </c>
      <c r="C13" s="99" t="s">
        <v>224</v>
      </c>
    </row>
    <row r="14" spans="1:3" ht="35.1" customHeight="1">
      <c r="A14" s="97">
        <v>13</v>
      </c>
      <c r="B14" s="98" t="s">
        <v>225</v>
      </c>
      <c r="C14" s="99" t="s">
        <v>226</v>
      </c>
    </row>
    <row r="15" spans="1:3" ht="35.1" customHeight="1">
      <c r="A15" s="97">
        <v>14</v>
      </c>
      <c r="B15" s="98" t="s">
        <v>227</v>
      </c>
      <c r="C15" s="99" t="s">
        <v>228</v>
      </c>
    </row>
    <row r="16" spans="1:3" ht="35.1" customHeight="1">
      <c r="A16" s="97">
        <v>15</v>
      </c>
      <c r="B16" s="98" t="s">
        <v>229</v>
      </c>
      <c r="C16" s="99" t="s">
        <v>230</v>
      </c>
    </row>
    <row r="17" spans="1:3" ht="35.1" customHeight="1">
      <c r="A17" s="97">
        <v>16</v>
      </c>
      <c r="B17" s="99" t="s">
        <v>231</v>
      </c>
      <c r="C17" s="99" t="s">
        <v>232</v>
      </c>
    </row>
    <row r="18" spans="1:3" ht="35.1" customHeight="1">
      <c r="A18" s="97">
        <v>17</v>
      </c>
      <c r="B18" s="98" t="s">
        <v>233</v>
      </c>
      <c r="C18" s="99" t="s">
        <v>234</v>
      </c>
    </row>
    <row r="19" spans="1:3" ht="35.1" customHeight="1">
      <c r="A19" s="97">
        <v>18</v>
      </c>
      <c r="B19" s="98" t="s">
        <v>235</v>
      </c>
      <c r="C19" s="99"/>
    </row>
    <row r="20" spans="1:3" ht="39.950000000000003" customHeight="1">
      <c r="A20" s="94"/>
    </row>
    <row r="21" spans="1:3" ht="39.950000000000003" customHeight="1">
      <c r="A21" s="94"/>
    </row>
    <row r="22" spans="1:3" ht="39.950000000000003" customHeight="1">
      <c r="A22" s="94"/>
    </row>
    <row r="23" spans="1:3" ht="39.950000000000003" customHeight="1">
      <c r="A23" s="94"/>
    </row>
    <row r="24" spans="1:3" ht="39.950000000000003" customHeight="1">
      <c r="A24" s="94"/>
    </row>
    <row r="25" spans="1:3" ht="39.950000000000003" customHeight="1">
      <c r="A25" s="94"/>
    </row>
  </sheetData>
  <phoneticPr fontId="1"/>
  <pageMargins left="0.7" right="0.7" top="0.75" bottom="0.75" header="0.3" footer="0.3"/>
  <pageSetup paperSize="9" scale="8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5"/>
  <sheetViews>
    <sheetView workbookViewId="0">
      <selection activeCell="E1" sqref="E1"/>
    </sheetView>
  </sheetViews>
  <sheetFormatPr defaultRowHeight="12.75"/>
  <cols>
    <col min="1" max="1" width="7.625" style="85" customWidth="1"/>
    <col min="2" max="2" width="50.625" style="85" customWidth="1"/>
    <col min="3" max="3" width="9" style="85"/>
    <col min="4" max="4" width="5.625" style="41" hidden="1" customWidth="1"/>
    <col min="5" max="256" width="9" style="85"/>
    <col min="257" max="257" width="7.625" style="85" customWidth="1"/>
    <col min="258" max="258" width="50.625" style="85" customWidth="1"/>
    <col min="259" max="259" width="9" style="85"/>
    <col min="260" max="260" width="0" style="85" hidden="1" customWidth="1"/>
    <col min="261" max="512" width="9" style="85"/>
    <col min="513" max="513" width="7.625" style="85" customWidth="1"/>
    <col min="514" max="514" width="50.625" style="85" customWidth="1"/>
    <col min="515" max="515" width="9" style="85"/>
    <col min="516" max="516" width="0" style="85" hidden="1" customWidth="1"/>
    <col min="517" max="768" width="9" style="85"/>
    <col min="769" max="769" width="7.625" style="85" customWidth="1"/>
    <col min="770" max="770" width="50.625" style="85" customWidth="1"/>
    <col min="771" max="771" width="9" style="85"/>
    <col min="772" max="772" width="0" style="85" hidden="1" customWidth="1"/>
    <col min="773" max="1024" width="9" style="85"/>
    <col min="1025" max="1025" width="7.625" style="85" customWidth="1"/>
    <col min="1026" max="1026" width="50.625" style="85" customWidth="1"/>
    <col min="1027" max="1027" width="9" style="85"/>
    <col min="1028" max="1028" width="0" style="85" hidden="1" customWidth="1"/>
    <col min="1029" max="1280" width="9" style="85"/>
    <col min="1281" max="1281" width="7.625" style="85" customWidth="1"/>
    <col min="1282" max="1282" width="50.625" style="85" customWidth="1"/>
    <col min="1283" max="1283" width="9" style="85"/>
    <col min="1284" max="1284" width="0" style="85" hidden="1" customWidth="1"/>
    <col min="1285" max="1536" width="9" style="85"/>
    <col min="1537" max="1537" width="7.625" style="85" customWidth="1"/>
    <col min="1538" max="1538" width="50.625" style="85" customWidth="1"/>
    <col min="1539" max="1539" width="9" style="85"/>
    <col min="1540" max="1540" width="0" style="85" hidden="1" customWidth="1"/>
    <col min="1541" max="1792" width="9" style="85"/>
    <col min="1793" max="1793" width="7.625" style="85" customWidth="1"/>
    <col min="1794" max="1794" width="50.625" style="85" customWidth="1"/>
    <col min="1795" max="1795" width="9" style="85"/>
    <col min="1796" max="1796" width="0" style="85" hidden="1" customWidth="1"/>
    <col min="1797" max="2048" width="9" style="85"/>
    <col min="2049" max="2049" width="7.625" style="85" customWidth="1"/>
    <col min="2050" max="2050" width="50.625" style="85" customWidth="1"/>
    <col min="2051" max="2051" width="9" style="85"/>
    <col min="2052" max="2052" width="0" style="85" hidden="1" customWidth="1"/>
    <col min="2053" max="2304" width="9" style="85"/>
    <col min="2305" max="2305" width="7.625" style="85" customWidth="1"/>
    <col min="2306" max="2306" width="50.625" style="85" customWidth="1"/>
    <col min="2307" max="2307" width="9" style="85"/>
    <col min="2308" max="2308" width="0" style="85" hidden="1" customWidth="1"/>
    <col min="2309" max="2560" width="9" style="85"/>
    <col min="2561" max="2561" width="7.625" style="85" customWidth="1"/>
    <col min="2562" max="2562" width="50.625" style="85" customWidth="1"/>
    <col min="2563" max="2563" width="9" style="85"/>
    <col min="2564" max="2564" width="0" style="85" hidden="1" customWidth="1"/>
    <col min="2565" max="2816" width="9" style="85"/>
    <col min="2817" max="2817" width="7.625" style="85" customWidth="1"/>
    <col min="2818" max="2818" width="50.625" style="85" customWidth="1"/>
    <col min="2819" max="2819" width="9" style="85"/>
    <col min="2820" max="2820" width="0" style="85" hidden="1" customWidth="1"/>
    <col min="2821" max="3072" width="9" style="85"/>
    <col min="3073" max="3073" width="7.625" style="85" customWidth="1"/>
    <col min="3074" max="3074" width="50.625" style="85" customWidth="1"/>
    <col min="3075" max="3075" width="9" style="85"/>
    <col min="3076" max="3076" width="0" style="85" hidden="1" customWidth="1"/>
    <col min="3077" max="3328" width="9" style="85"/>
    <col min="3329" max="3329" width="7.625" style="85" customWidth="1"/>
    <col min="3330" max="3330" width="50.625" style="85" customWidth="1"/>
    <col min="3331" max="3331" width="9" style="85"/>
    <col min="3332" max="3332" width="0" style="85" hidden="1" customWidth="1"/>
    <col min="3333" max="3584" width="9" style="85"/>
    <col min="3585" max="3585" width="7.625" style="85" customWidth="1"/>
    <col min="3586" max="3586" width="50.625" style="85" customWidth="1"/>
    <col min="3587" max="3587" width="9" style="85"/>
    <col min="3588" max="3588" width="0" style="85" hidden="1" customWidth="1"/>
    <col min="3589" max="3840" width="9" style="85"/>
    <col min="3841" max="3841" width="7.625" style="85" customWidth="1"/>
    <col min="3842" max="3842" width="50.625" style="85" customWidth="1"/>
    <col min="3843" max="3843" width="9" style="85"/>
    <col min="3844" max="3844" width="0" style="85" hidden="1" customWidth="1"/>
    <col min="3845" max="4096" width="9" style="85"/>
    <col min="4097" max="4097" width="7.625" style="85" customWidth="1"/>
    <col min="4098" max="4098" width="50.625" style="85" customWidth="1"/>
    <col min="4099" max="4099" width="9" style="85"/>
    <col min="4100" max="4100" width="0" style="85" hidden="1" customWidth="1"/>
    <col min="4101" max="4352" width="9" style="85"/>
    <col min="4353" max="4353" width="7.625" style="85" customWidth="1"/>
    <col min="4354" max="4354" width="50.625" style="85" customWidth="1"/>
    <col min="4355" max="4355" width="9" style="85"/>
    <col min="4356" max="4356" width="0" style="85" hidden="1" customWidth="1"/>
    <col min="4357" max="4608" width="9" style="85"/>
    <col min="4609" max="4609" width="7.625" style="85" customWidth="1"/>
    <col min="4610" max="4610" width="50.625" style="85" customWidth="1"/>
    <col min="4611" max="4611" width="9" style="85"/>
    <col min="4612" max="4612" width="0" style="85" hidden="1" customWidth="1"/>
    <col min="4613" max="4864" width="9" style="85"/>
    <col min="4865" max="4865" width="7.625" style="85" customWidth="1"/>
    <col min="4866" max="4866" width="50.625" style="85" customWidth="1"/>
    <col min="4867" max="4867" width="9" style="85"/>
    <col min="4868" max="4868" width="0" style="85" hidden="1" customWidth="1"/>
    <col min="4869" max="5120" width="9" style="85"/>
    <col min="5121" max="5121" width="7.625" style="85" customWidth="1"/>
    <col min="5122" max="5122" width="50.625" style="85" customWidth="1"/>
    <col min="5123" max="5123" width="9" style="85"/>
    <col min="5124" max="5124" width="0" style="85" hidden="1" customWidth="1"/>
    <col min="5125" max="5376" width="9" style="85"/>
    <col min="5377" max="5377" width="7.625" style="85" customWidth="1"/>
    <col min="5378" max="5378" width="50.625" style="85" customWidth="1"/>
    <col min="5379" max="5379" width="9" style="85"/>
    <col min="5380" max="5380" width="0" style="85" hidden="1" customWidth="1"/>
    <col min="5381" max="5632" width="9" style="85"/>
    <col min="5633" max="5633" width="7.625" style="85" customWidth="1"/>
    <col min="5634" max="5634" width="50.625" style="85" customWidth="1"/>
    <col min="5635" max="5635" width="9" style="85"/>
    <col min="5636" max="5636" width="0" style="85" hidden="1" customWidth="1"/>
    <col min="5637" max="5888" width="9" style="85"/>
    <col min="5889" max="5889" width="7.625" style="85" customWidth="1"/>
    <col min="5890" max="5890" width="50.625" style="85" customWidth="1"/>
    <col min="5891" max="5891" width="9" style="85"/>
    <col min="5892" max="5892" width="0" style="85" hidden="1" customWidth="1"/>
    <col min="5893" max="6144" width="9" style="85"/>
    <col min="6145" max="6145" width="7.625" style="85" customWidth="1"/>
    <col min="6146" max="6146" width="50.625" style="85" customWidth="1"/>
    <col min="6147" max="6147" width="9" style="85"/>
    <col min="6148" max="6148" width="0" style="85" hidden="1" customWidth="1"/>
    <col min="6149" max="6400" width="9" style="85"/>
    <col min="6401" max="6401" width="7.625" style="85" customWidth="1"/>
    <col min="6402" max="6402" width="50.625" style="85" customWidth="1"/>
    <col min="6403" max="6403" width="9" style="85"/>
    <col min="6404" max="6404" width="0" style="85" hidden="1" customWidth="1"/>
    <col min="6405" max="6656" width="9" style="85"/>
    <col min="6657" max="6657" width="7.625" style="85" customWidth="1"/>
    <col min="6658" max="6658" width="50.625" style="85" customWidth="1"/>
    <col min="6659" max="6659" width="9" style="85"/>
    <col min="6660" max="6660" width="0" style="85" hidden="1" customWidth="1"/>
    <col min="6661" max="6912" width="9" style="85"/>
    <col min="6913" max="6913" width="7.625" style="85" customWidth="1"/>
    <col min="6914" max="6914" width="50.625" style="85" customWidth="1"/>
    <col min="6915" max="6915" width="9" style="85"/>
    <col min="6916" max="6916" width="0" style="85" hidden="1" customWidth="1"/>
    <col min="6917" max="7168" width="9" style="85"/>
    <col min="7169" max="7169" width="7.625" style="85" customWidth="1"/>
    <col min="7170" max="7170" width="50.625" style="85" customWidth="1"/>
    <col min="7171" max="7171" width="9" style="85"/>
    <col min="7172" max="7172" width="0" style="85" hidden="1" customWidth="1"/>
    <col min="7173" max="7424" width="9" style="85"/>
    <col min="7425" max="7425" width="7.625" style="85" customWidth="1"/>
    <col min="7426" max="7426" width="50.625" style="85" customWidth="1"/>
    <col min="7427" max="7427" width="9" style="85"/>
    <col min="7428" max="7428" width="0" style="85" hidden="1" customWidth="1"/>
    <col min="7429" max="7680" width="9" style="85"/>
    <col min="7681" max="7681" width="7.625" style="85" customWidth="1"/>
    <col min="7682" max="7682" width="50.625" style="85" customWidth="1"/>
    <col min="7683" max="7683" width="9" style="85"/>
    <col min="7684" max="7684" width="0" style="85" hidden="1" customWidth="1"/>
    <col min="7685" max="7936" width="9" style="85"/>
    <col min="7937" max="7937" width="7.625" style="85" customWidth="1"/>
    <col min="7938" max="7938" width="50.625" style="85" customWidth="1"/>
    <col min="7939" max="7939" width="9" style="85"/>
    <col min="7940" max="7940" width="0" style="85" hidden="1" customWidth="1"/>
    <col min="7941" max="8192" width="9" style="85"/>
    <col min="8193" max="8193" width="7.625" style="85" customWidth="1"/>
    <col min="8194" max="8194" width="50.625" style="85" customWidth="1"/>
    <col min="8195" max="8195" width="9" style="85"/>
    <col min="8196" max="8196" width="0" style="85" hidden="1" customWidth="1"/>
    <col min="8197" max="8448" width="9" style="85"/>
    <col min="8449" max="8449" width="7.625" style="85" customWidth="1"/>
    <col min="8450" max="8450" width="50.625" style="85" customWidth="1"/>
    <col min="8451" max="8451" width="9" style="85"/>
    <col min="8452" max="8452" width="0" style="85" hidden="1" customWidth="1"/>
    <col min="8453" max="8704" width="9" style="85"/>
    <col min="8705" max="8705" width="7.625" style="85" customWidth="1"/>
    <col min="8706" max="8706" width="50.625" style="85" customWidth="1"/>
    <col min="8707" max="8707" width="9" style="85"/>
    <col min="8708" max="8708" width="0" style="85" hidden="1" customWidth="1"/>
    <col min="8709" max="8960" width="9" style="85"/>
    <col min="8961" max="8961" width="7.625" style="85" customWidth="1"/>
    <col min="8962" max="8962" width="50.625" style="85" customWidth="1"/>
    <col min="8963" max="8963" width="9" style="85"/>
    <col min="8964" max="8964" width="0" style="85" hidden="1" customWidth="1"/>
    <col min="8965" max="9216" width="9" style="85"/>
    <col min="9217" max="9217" width="7.625" style="85" customWidth="1"/>
    <col min="9218" max="9218" width="50.625" style="85" customWidth="1"/>
    <col min="9219" max="9219" width="9" style="85"/>
    <col min="9220" max="9220" width="0" style="85" hidden="1" customWidth="1"/>
    <col min="9221" max="9472" width="9" style="85"/>
    <col min="9473" max="9473" width="7.625" style="85" customWidth="1"/>
    <col min="9474" max="9474" width="50.625" style="85" customWidth="1"/>
    <col min="9475" max="9475" width="9" style="85"/>
    <col min="9476" max="9476" width="0" style="85" hidden="1" customWidth="1"/>
    <col min="9477" max="9728" width="9" style="85"/>
    <col min="9729" max="9729" width="7.625" style="85" customWidth="1"/>
    <col min="9730" max="9730" width="50.625" style="85" customWidth="1"/>
    <col min="9731" max="9731" width="9" style="85"/>
    <col min="9732" max="9732" width="0" style="85" hidden="1" customWidth="1"/>
    <col min="9733" max="9984" width="9" style="85"/>
    <col min="9985" max="9985" width="7.625" style="85" customWidth="1"/>
    <col min="9986" max="9986" width="50.625" style="85" customWidth="1"/>
    <col min="9987" max="9987" width="9" style="85"/>
    <col min="9988" max="9988" width="0" style="85" hidden="1" customWidth="1"/>
    <col min="9989" max="10240" width="9" style="85"/>
    <col min="10241" max="10241" width="7.625" style="85" customWidth="1"/>
    <col min="10242" max="10242" width="50.625" style="85" customWidth="1"/>
    <col min="10243" max="10243" width="9" style="85"/>
    <col min="10244" max="10244" width="0" style="85" hidden="1" customWidth="1"/>
    <col min="10245" max="10496" width="9" style="85"/>
    <col min="10497" max="10497" width="7.625" style="85" customWidth="1"/>
    <col min="10498" max="10498" width="50.625" style="85" customWidth="1"/>
    <col min="10499" max="10499" width="9" style="85"/>
    <col min="10500" max="10500" width="0" style="85" hidden="1" customWidth="1"/>
    <col min="10501" max="10752" width="9" style="85"/>
    <col min="10753" max="10753" width="7.625" style="85" customWidth="1"/>
    <col min="10754" max="10754" width="50.625" style="85" customWidth="1"/>
    <col min="10755" max="10755" width="9" style="85"/>
    <col min="10756" max="10756" width="0" style="85" hidden="1" customWidth="1"/>
    <col min="10757" max="11008" width="9" style="85"/>
    <col min="11009" max="11009" width="7.625" style="85" customWidth="1"/>
    <col min="11010" max="11010" width="50.625" style="85" customWidth="1"/>
    <col min="11011" max="11011" width="9" style="85"/>
    <col min="11012" max="11012" width="0" style="85" hidden="1" customWidth="1"/>
    <col min="11013" max="11264" width="9" style="85"/>
    <col min="11265" max="11265" width="7.625" style="85" customWidth="1"/>
    <col min="11266" max="11266" width="50.625" style="85" customWidth="1"/>
    <col min="11267" max="11267" width="9" style="85"/>
    <col min="11268" max="11268" width="0" style="85" hidden="1" customWidth="1"/>
    <col min="11269" max="11520" width="9" style="85"/>
    <col min="11521" max="11521" width="7.625" style="85" customWidth="1"/>
    <col min="11522" max="11522" width="50.625" style="85" customWidth="1"/>
    <col min="11523" max="11523" width="9" style="85"/>
    <col min="11524" max="11524" width="0" style="85" hidden="1" customWidth="1"/>
    <col min="11525" max="11776" width="9" style="85"/>
    <col min="11777" max="11777" width="7.625" style="85" customWidth="1"/>
    <col min="11778" max="11778" width="50.625" style="85" customWidth="1"/>
    <col min="11779" max="11779" width="9" style="85"/>
    <col min="11780" max="11780" width="0" style="85" hidden="1" customWidth="1"/>
    <col min="11781" max="12032" width="9" style="85"/>
    <col min="12033" max="12033" width="7.625" style="85" customWidth="1"/>
    <col min="12034" max="12034" width="50.625" style="85" customWidth="1"/>
    <col min="12035" max="12035" width="9" style="85"/>
    <col min="12036" max="12036" width="0" style="85" hidden="1" customWidth="1"/>
    <col min="12037" max="12288" width="9" style="85"/>
    <col min="12289" max="12289" width="7.625" style="85" customWidth="1"/>
    <col min="12290" max="12290" width="50.625" style="85" customWidth="1"/>
    <col min="12291" max="12291" width="9" style="85"/>
    <col min="12292" max="12292" width="0" style="85" hidden="1" customWidth="1"/>
    <col min="12293" max="12544" width="9" style="85"/>
    <col min="12545" max="12545" width="7.625" style="85" customWidth="1"/>
    <col min="12546" max="12546" width="50.625" style="85" customWidth="1"/>
    <col min="12547" max="12547" width="9" style="85"/>
    <col min="12548" max="12548" width="0" style="85" hidden="1" customWidth="1"/>
    <col min="12549" max="12800" width="9" style="85"/>
    <col min="12801" max="12801" width="7.625" style="85" customWidth="1"/>
    <col min="12802" max="12802" width="50.625" style="85" customWidth="1"/>
    <col min="12803" max="12803" width="9" style="85"/>
    <col min="12804" max="12804" width="0" style="85" hidden="1" customWidth="1"/>
    <col min="12805" max="13056" width="9" style="85"/>
    <col min="13057" max="13057" width="7.625" style="85" customWidth="1"/>
    <col min="13058" max="13058" width="50.625" style="85" customWidth="1"/>
    <col min="13059" max="13059" width="9" style="85"/>
    <col min="13060" max="13060" width="0" style="85" hidden="1" customWidth="1"/>
    <col min="13061" max="13312" width="9" style="85"/>
    <col min="13313" max="13313" width="7.625" style="85" customWidth="1"/>
    <col min="13314" max="13314" width="50.625" style="85" customWidth="1"/>
    <col min="13315" max="13315" width="9" style="85"/>
    <col min="13316" max="13316" width="0" style="85" hidden="1" customWidth="1"/>
    <col min="13317" max="13568" width="9" style="85"/>
    <col min="13569" max="13569" width="7.625" style="85" customWidth="1"/>
    <col min="13570" max="13570" width="50.625" style="85" customWidth="1"/>
    <col min="13571" max="13571" width="9" style="85"/>
    <col min="13572" max="13572" width="0" style="85" hidden="1" customWidth="1"/>
    <col min="13573" max="13824" width="9" style="85"/>
    <col min="13825" max="13825" width="7.625" style="85" customWidth="1"/>
    <col min="13826" max="13826" width="50.625" style="85" customWidth="1"/>
    <col min="13827" max="13827" width="9" style="85"/>
    <col min="13828" max="13828" width="0" style="85" hidden="1" customWidth="1"/>
    <col min="13829" max="14080" width="9" style="85"/>
    <col min="14081" max="14081" width="7.625" style="85" customWidth="1"/>
    <col min="14082" max="14082" width="50.625" style="85" customWidth="1"/>
    <col min="14083" max="14083" width="9" style="85"/>
    <col min="14084" max="14084" width="0" style="85" hidden="1" customWidth="1"/>
    <col min="14085" max="14336" width="9" style="85"/>
    <col min="14337" max="14337" width="7.625" style="85" customWidth="1"/>
    <col min="14338" max="14338" width="50.625" style="85" customWidth="1"/>
    <col min="14339" max="14339" width="9" style="85"/>
    <col min="14340" max="14340" width="0" style="85" hidden="1" customWidth="1"/>
    <col min="14341" max="14592" width="9" style="85"/>
    <col min="14593" max="14593" width="7.625" style="85" customWidth="1"/>
    <col min="14594" max="14594" width="50.625" style="85" customWidth="1"/>
    <col min="14595" max="14595" width="9" style="85"/>
    <col min="14596" max="14596" width="0" style="85" hidden="1" customWidth="1"/>
    <col min="14597" max="14848" width="9" style="85"/>
    <col min="14849" max="14849" width="7.625" style="85" customWidth="1"/>
    <col min="14850" max="14850" width="50.625" style="85" customWidth="1"/>
    <col min="14851" max="14851" width="9" style="85"/>
    <col min="14852" max="14852" width="0" style="85" hidden="1" customWidth="1"/>
    <col min="14853" max="15104" width="9" style="85"/>
    <col min="15105" max="15105" width="7.625" style="85" customWidth="1"/>
    <col min="15106" max="15106" width="50.625" style="85" customWidth="1"/>
    <col min="15107" max="15107" width="9" style="85"/>
    <col min="15108" max="15108" width="0" style="85" hidden="1" customWidth="1"/>
    <col min="15109" max="15360" width="9" style="85"/>
    <col min="15361" max="15361" width="7.625" style="85" customWidth="1"/>
    <col min="15362" max="15362" width="50.625" style="85" customWidth="1"/>
    <col min="15363" max="15363" width="9" style="85"/>
    <col min="15364" max="15364" width="0" style="85" hidden="1" customWidth="1"/>
    <col min="15365" max="15616" width="9" style="85"/>
    <col min="15617" max="15617" width="7.625" style="85" customWidth="1"/>
    <col min="15618" max="15618" width="50.625" style="85" customWidth="1"/>
    <col min="15619" max="15619" width="9" style="85"/>
    <col min="15620" max="15620" width="0" style="85" hidden="1" customWidth="1"/>
    <col min="15621" max="15872" width="9" style="85"/>
    <col min="15873" max="15873" width="7.625" style="85" customWidth="1"/>
    <col min="15874" max="15874" width="50.625" style="85" customWidth="1"/>
    <col min="15875" max="15875" width="9" style="85"/>
    <col min="15876" max="15876" width="0" style="85" hidden="1" customWidth="1"/>
    <col min="15877" max="16128" width="9" style="85"/>
    <col min="16129" max="16129" width="7.625" style="85" customWidth="1"/>
    <col min="16130" max="16130" width="50.625" style="85" customWidth="1"/>
    <col min="16131" max="16131" width="9" style="85"/>
    <col min="16132" max="16132" width="0" style="85" hidden="1" customWidth="1"/>
    <col min="16133" max="16384" width="9" style="85"/>
  </cols>
  <sheetData>
    <row r="1" spans="1:4" ht="18" customHeight="1">
      <c r="A1" s="95" t="s">
        <v>250</v>
      </c>
    </row>
    <row r="2" spans="1:4" ht="18" customHeight="1">
      <c r="A2" s="86">
        <v>1</v>
      </c>
      <c r="B2" s="87" t="s">
        <v>251</v>
      </c>
      <c r="D2" s="41" t="str">
        <f>CONCATENATE(A2,"．",B2)</f>
        <v>1．金属、セラミック、有機材料等の素材の応用</v>
      </c>
    </row>
    <row r="3" spans="1:4" ht="18" customHeight="1">
      <c r="A3" s="88">
        <v>2</v>
      </c>
      <c r="B3" s="89" t="s">
        <v>252</v>
      </c>
      <c r="D3" s="41" t="str">
        <f t="shared" ref="D3:D25" si="0">CONCATENATE(A3,"．",B3)</f>
        <v>2．機械加工、微細加工等の加工技術</v>
      </c>
    </row>
    <row r="4" spans="1:4" ht="18" customHeight="1">
      <c r="A4" s="88">
        <v>3</v>
      </c>
      <c r="B4" s="89" t="s">
        <v>253</v>
      </c>
      <c r="D4" s="41" t="str">
        <f t="shared" si="0"/>
        <v>3．電気、通信、ソフト等を使ったシステム化技術</v>
      </c>
    </row>
    <row r="5" spans="1:4" ht="18" customHeight="1">
      <c r="A5" s="88">
        <v>4</v>
      </c>
      <c r="B5" s="89" t="s">
        <v>254</v>
      </c>
      <c r="D5" s="41" t="str">
        <f t="shared" si="0"/>
        <v>4．ロボット、自動制御等のシステム組み立て、制御技術</v>
      </c>
    </row>
    <row r="6" spans="1:4" ht="18" customHeight="1">
      <c r="A6" s="88">
        <v>5</v>
      </c>
      <c r="B6" s="89" t="s">
        <v>255</v>
      </c>
      <c r="D6" s="41" t="str">
        <f t="shared" si="0"/>
        <v>5．試薬、人体親和性を持つ材料等の合成製造技術</v>
      </c>
    </row>
    <row r="7" spans="1:4" ht="18" customHeight="1">
      <c r="A7" s="88">
        <v>6</v>
      </c>
      <c r="B7" s="89" t="s">
        <v>256</v>
      </c>
      <c r="D7" s="41" t="str">
        <f t="shared" si="0"/>
        <v>6．メッキ、エッチング等のガラス、金属等の表面加工、微細加工技術</v>
      </c>
    </row>
    <row r="8" spans="1:4" ht="18" customHeight="1">
      <c r="A8" s="88">
        <v>7</v>
      </c>
      <c r="B8" s="89" t="s">
        <v>257</v>
      </c>
      <c r="D8" s="41" t="str">
        <f t="shared" si="0"/>
        <v>7．放電、微粒子、流体を使った切断加工技術</v>
      </c>
    </row>
    <row r="9" spans="1:4" ht="18" customHeight="1">
      <c r="A9" s="88">
        <v>8</v>
      </c>
      <c r="B9" s="89" t="s">
        <v>258</v>
      </c>
      <c r="D9" s="41" t="str">
        <f t="shared" si="0"/>
        <v>8．放電、真空蒸着、スパッタリング等の表面改質技術</v>
      </c>
    </row>
    <row r="10" spans="1:4" ht="18" customHeight="1">
      <c r="A10" s="88">
        <v>9</v>
      </c>
      <c r="B10" s="89" t="s">
        <v>259</v>
      </c>
      <c r="D10" s="41" t="str">
        <f t="shared" si="0"/>
        <v>9．流体、粉体等の混練、分離</v>
      </c>
    </row>
    <row r="11" spans="1:4" ht="18" customHeight="1">
      <c r="A11" s="88">
        <v>10</v>
      </c>
      <c r="B11" s="89" t="s">
        <v>260</v>
      </c>
      <c r="D11" s="41" t="str">
        <f t="shared" si="0"/>
        <v>10．気流、流体搬送、コンベア等の搬送技術</v>
      </c>
    </row>
    <row r="12" spans="1:4" ht="18" customHeight="1">
      <c r="A12" s="88">
        <v>11</v>
      </c>
      <c r="B12" s="89" t="s">
        <v>261</v>
      </c>
      <c r="D12" s="41" t="str">
        <f t="shared" si="0"/>
        <v>11．紫外線、X線、ガス等を使った無菌、滅菌技術</v>
      </c>
    </row>
    <row r="13" spans="1:4" ht="18" customHeight="1">
      <c r="A13" s="88">
        <v>12</v>
      </c>
      <c r="B13" s="89" t="s">
        <v>262</v>
      </c>
      <c r="D13" s="41" t="str">
        <f t="shared" si="0"/>
        <v>12．ナノ粒子などのナノテク、ナノ素材技術</v>
      </c>
    </row>
    <row r="14" spans="1:4" ht="18" customHeight="1">
      <c r="A14" s="88">
        <v>13</v>
      </c>
      <c r="B14" s="89" t="s">
        <v>263</v>
      </c>
      <c r="D14" s="41" t="str">
        <f t="shared" si="0"/>
        <v>13．生体情報の可視化、画像処理、コンピュータグラフィックス</v>
      </c>
    </row>
    <row r="15" spans="1:4" ht="18" customHeight="1">
      <c r="A15" s="88">
        <v>14</v>
      </c>
      <c r="B15" s="89" t="s">
        <v>264</v>
      </c>
      <c r="D15" s="41" t="str">
        <f t="shared" si="0"/>
        <v>14．生化学反応を利用したセンサー・分析・計測</v>
      </c>
    </row>
    <row r="16" spans="1:4" ht="18" customHeight="1">
      <c r="A16" s="88">
        <v>15</v>
      </c>
      <c r="B16" s="89" t="s">
        <v>265</v>
      </c>
      <c r="D16" s="41" t="str">
        <f t="shared" si="0"/>
        <v>15．プラスティック、金属用の精密金型の設計・製作</v>
      </c>
    </row>
    <row r="17" spans="1:4" ht="18" customHeight="1">
      <c r="A17" s="88">
        <v>16</v>
      </c>
      <c r="B17" s="89" t="s">
        <v>266</v>
      </c>
      <c r="D17" s="41" t="str">
        <f t="shared" si="0"/>
        <v>16．細胞の加工・培養や遺伝子操作を行う細胞工学</v>
      </c>
    </row>
    <row r="18" spans="1:4" ht="18" customHeight="1">
      <c r="A18" s="88">
        <v>17</v>
      </c>
      <c r="B18" s="89" t="s">
        <v>267</v>
      </c>
      <c r="D18" s="41" t="str">
        <f t="shared" si="0"/>
        <v>17．真空、低温、クリーン度等に関する極限環境技術</v>
      </c>
    </row>
    <row r="19" spans="1:4" ht="18" customHeight="1">
      <c r="A19" s="88">
        <v>18</v>
      </c>
      <c r="B19" s="89" t="s">
        <v>268</v>
      </c>
      <c r="D19" s="41" t="str">
        <f t="shared" si="0"/>
        <v>18．要求機能にマッチした意匠・工業デザイン</v>
      </c>
    </row>
    <row r="20" spans="1:4" ht="18" customHeight="1">
      <c r="A20" s="88">
        <v>19</v>
      </c>
      <c r="B20" s="89" t="s">
        <v>269</v>
      </c>
      <c r="D20" s="41" t="str">
        <f t="shared" si="0"/>
        <v>19．レーザ、超音波、電磁波の発生、伝送、加工、成型技術</v>
      </c>
    </row>
    <row r="21" spans="1:4" ht="18" customHeight="1">
      <c r="A21" s="88">
        <v>20</v>
      </c>
      <c r="B21" s="89" t="s">
        <v>270</v>
      </c>
      <c r="D21" s="41" t="str">
        <f t="shared" si="0"/>
        <v>20．品質管理と人間工学にもとづく安全工学</v>
      </c>
    </row>
    <row r="22" spans="1:4" ht="18" customHeight="1">
      <c r="A22" s="88">
        <v>21</v>
      </c>
      <c r="B22" s="89" t="s">
        <v>271</v>
      </c>
      <c r="D22" s="41" t="str">
        <f t="shared" si="0"/>
        <v>21．商品企画と市場開拓力</v>
      </c>
    </row>
    <row r="23" spans="1:4" ht="18" customHeight="1">
      <c r="A23" s="88">
        <v>22</v>
      </c>
      <c r="B23" s="89" t="s">
        <v>272</v>
      </c>
      <c r="D23" s="41" t="str">
        <f t="shared" si="0"/>
        <v>22．実験データの統計解析</v>
      </c>
    </row>
    <row r="24" spans="1:4" ht="18" customHeight="1">
      <c r="A24" s="88">
        <v>23</v>
      </c>
      <c r="B24" s="89" t="s">
        <v>273</v>
      </c>
      <c r="D24" s="41" t="str">
        <f t="shared" si="0"/>
        <v>23．製薬、研究機関などのGMP等対応研究用施設の設計技術</v>
      </c>
    </row>
    <row r="25" spans="1:4" ht="18" customHeight="1">
      <c r="A25" s="100">
        <v>24</v>
      </c>
      <c r="B25" s="101" t="s">
        <v>158</v>
      </c>
      <c r="D25" s="41" t="str">
        <f t="shared" si="0"/>
        <v>24．その他</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T11"/>
  <sheetViews>
    <sheetView showZeros="0" zoomScaleNormal="100" workbookViewId="0">
      <selection activeCell="A5" sqref="A5"/>
    </sheetView>
  </sheetViews>
  <sheetFormatPr defaultRowHeight="13.5"/>
  <cols>
    <col min="1" max="1" width="10.5" bestFit="1" customWidth="1"/>
    <col min="11" max="11" width="13" customWidth="1"/>
    <col min="37" max="40" width="9.875" customWidth="1"/>
    <col min="42" max="42" width="10" customWidth="1"/>
    <col min="45" max="45" width="9.875" customWidth="1"/>
  </cols>
  <sheetData>
    <row r="1" spans="1:46">
      <c r="A1" t="s">
        <v>83</v>
      </c>
      <c r="B1" t="s">
        <v>84</v>
      </c>
      <c r="C1" t="s">
        <v>85</v>
      </c>
      <c r="D1" t="s">
        <v>86</v>
      </c>
      <c r="E1" t="s">
        <v>87</v>
      </c>
      <c r="F1" t="s">
        <v>481</v>
      </c>
      <c r="G1" t="s">
        <v>482</v>
      </c>
      <c r="H1" t="s">
        <v>1</v>
      </c>
      <c r="I1" t="s">
        <v>3</v>
      </c>
      <c r="J1" t="s">
        <v>100</v>
      </c>
      <c r="K1" t="s">
        <v>89</v>
      </c>
      <c r="L1" t="s">
        <v>90</v>
      </c>
      <c r="M1" t="s">
        <v>468</v>
      </c>
      <c r="N1" t="s">
        <v>469</v>
      </c>
      <c r="O1" t="s">
        <v>470</v>
      </c>
      <c r="P1" t="s">
        <v>471</v>
      </c>
      <c r="Q1" t="s">
        <v>94</v>
      </c>
      <c r="R1" t="s">
        <v>511</v>
      </c>
      <c r="S1" t="s">
        <v>472</v>
      </c>
      <c r="T1" t="s">
        <v>88</v>
      </c>
      <c r="U1" t="s">
        <v>95</v>
      </c>
      <c r="V1" s="17" t="s">
        <v>435</v>
      </c>
      <c r="W1" t="s">
        <v>444</v>
      </c>
      <c r="X1" t="s">
        <v>445</v>
      </c>
      <c r="Y1" t="s">
        <v>446</v>
      </c>
      <c r="Z1" t="s">
        <v>447</v>
      </c>
      <c r="AA1" t="s">
        <v>448</v>
      </c>
      <c r="AB1" t="s">
        <v>449</v>
      </c>
      <c r="AC1" t="s">
        <v>99</v>
      </c>
      <c r="AD1" t="s">
        <v>96</v>
      </c>
      <c r="AE1" t="s">
        <v>456</v>
      </c>
      <c r="AF1" t="s">
        <v>513</v>
      </c>
      <c r="AG1" t="s">
        <v>440</v>
      </c>
      <c r="AH1" t="s">
        <v>441</v>
      </c>
      <c r="AI1" t="s">
        <v>442</v>
      </c>
      <c r="AJ1" t="s">
        <v>443</v>
      </c>
      <c r="AK1" t="s">
        <v>474</v>
      </c>
      <c r="AL1" t="s">
        <v>476</v>
      </c>
      <c r="AM1" t="s">
        <v>475</v>
      </c>
      <c r="AN1" t="s">
        <v>477</v>
      </c>
      <c r="AO1" t="s">
        <v>478</v>
      </c>
      <c r="AP1" t="s">
        <v>496</v>
      </c>
      <c r="AQ1" t="s">
        <v>479</v>
      </c>
      <c r="AR1" t="s">
        <v>480</v>
      </c>
      <c r="AS1" t="s">
        <v>97</v>
      </c>
      <c r="AT1" t="s">
        <v>98</v>
      </c>
    </row>
    <row r="2" spans="1:46">
      <c r="A2" s="1" t="e">
        <f>DATEVALUE(申込書!$E$16&amp;申込書!$G$16&amp;申込書!$H$16&amp;申込書!$I$16&amp;申込書!$J$16&amp;申込書!$K$16)</f>
        <v>#VALUE!</v>
      </c>
      <c r="B2" t="s">
        <v>101</v>
      </c>
      <c r="C2">
        <f>申込書!E18</f>
        <v>0</v>
      </c>
      <c r="D2">
        <f>申込書!E17</f>
        <v>0</v>
      </c>
      <c r="E2">
        <f>申込書!E19</f>
        <v>0</v>
      </c>
      <c r="F2">
        <f>申込書!F45</f>
        <v>0</v>
      </c>
      <c r="G2">
        <f>申込書!I45</f>
        <v>0</v>
      </c>
      <c r="H2">
        <f>申込書!E46</f>
        <v>0</v>
      </c>
      <c r="I2">
        <f>申込書!E47</f>
        <v>0</v>
      </c>
      <c r="J2">
        <f>申込書!E50</f>
        <v>0</v>
      </c>
      <c r="K2">
        <f>申込書!E48</f>
        <v>0</v>
      </c>
      <c r="L2" s="190">
        <f>申込書!E49</f>
        <v>0</v>
      </c>
      <c r="M2">
        <f>申込書!E51</f>
        <v>0</v>
      </c>
      <c r="N2">
        <f>申込書!E52</f>
        <v>0</v>
      </c>
      <c r="O2">
        <f>申込書!E53</f>
        <v>0</v>
      </c>
      <c r="P2">
        <f>申込書!E54</f>
        <v>0</v>
      </c>
      <c r="Q2">
        <f>申込書!E24</f>
        <v>0</v>
      </c>
      <c r="R2" s="19">
        <f>申込書!E25</f>
        <v>0</v>
      </c>
      <c r="S2" s="19">
        <f>申込書!E26</f>
        <v>0</v>
      </c>
      <c r="T2">
        <f>申込書!E27</f>
        <v>0</v>
      </c>
      <c r="U2">
        <f>申込書!E20</f>
        <v>0</v>
      </c>
      <c r="V2">
        <f>申込書!E22</f>
        <v>0</v>
      </c>
      <c r="W2" s="18" t="str">
        <f>IF(申込書!R29=TRUE,"○","")</f>
        <v/>
      </c>
      <c r="X2" s="18" t="str">
        <f>IF(申込書!S29=TRUE,"○","")</f>
        <v/>
      </c>
      <c r="Y2" s="18" t="str">
        <f>IF(申込書!T29=TRUE,"○","")</f>
        <v/>
      </c>
      <c r="Z2" s="18" t="str">
        <f>IF(申込書!R30=TRUE,"○","")</f>
        <v/>
      </c>
      <c r="AA2" s="18" t="str">
        <f>IF(申込書!S30=TRUE,"○","")</f>
        <v/>
      </c>
      <c r="AB2" s="18" t="str">
        <f>IF(申込書!T30=TRUE,"○","")</f>
        <v/>
      </c>
      <c r="AC2">
        <f>申込書!E31</f>
        <v>0</v>
      </c>
      <c r="AD2">
        <f>申込書!E32</f>
        <v>0</v>
      </c>
      <c r="AE2">
        <f>申込書!E35</f>
        <v>0</v>
      </c>
      <c r="AF2">
        <f>申込書!E33</f>
        <v>0</v>
      </c>
      <c r="AG2" t="str">
        <f>IF(申込書!R38=TRUE,"○","")</f>
        <v/>
      </c>
      <c r="AH2" t="str">
        <f>IF(申込書!S38=TRUE,"○","")</f>
        <v/>
      </c>
      <c r="AI2" t="str">
        <f>IF(申込書!T38=TRUE,"○","")</f>
        <v/>
      </c>
      <c r="AJ2" t="str">
        <f>IF(申込書!U38=TRUE,"○","")</f>
        <v/>
      </c>
      <c r="AK2" t="str">
        <f>IF(申込書!R40=TRUE,"○","")</f>
        <v>○</v>
      </c>
      <c r="AL2" t="str">
        <f>IF(申込書!S40=TRUE,"○","")</f>
        <v>○</v>
      </c>
      <c r="AM2" t="str">
        <f>IF(申込書!R41=TRUE,"○","")</f>
        <v>○</v>
      </c>
      <c r="AN2" t="str">
        <f>IF(申込書!S41=TRUE,"○","")</f>
        <v>○</v>
      </c>
      <c r="AP2" s="19"/>
      <c r="AQ2" s="19" t="str">
        <f>IF(申込書!N57=TRUE,"○","")</f>
        <v/>
      </c>
      <c r="AR2" s="19" t="str">
        <f>IF(申込書!N58=TRUE,"○","")</f>
        <v/>
      </c>
      <c r="AS2" t="str">
        <f>IF(申込書!N59=TRUE,"○","")</f>
        <v/>
      </c>
      <c r="AT2">
        <f>申込書!A65</f>
        <v>0</v>
      </c>
    </row>
    <row r="8" spans="1:46">
      <c r="U8" s="16"/>
    </row>
    <row r="9" spans="1:46">
      <c r="U9" s="16"/>
    </row>
    <row r="10" spans="1:46">
      <c r="U10" s="16"/>
    </row>
    <row r="11" spans="1:46">
      <c r="U11" s="16"/>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3"/>
  <sheetViews>
    <sheetView workbookViewId="0">
      <selection activeCell="A5" sqref="A5"/>
    </sheetView>
  </sheetViews>
  <sheetFormatPr defaultColWidth="10.625" defaultRowHeight="15" customHeight="1"/>
  <cols>
    <col min="1" max="2" width="10.625" style="9"/>
    <col min="3" max="3" width="15.625" style="2" customWidth="1"/>
    <col min="4" max="4" width="8.875" style="2" customWidth="1"/>
    <col min="5" max="5" width="20.625" style="2" customWidth="1"/>
    <col min="6" max="9" width="13.625" style="2" customWidth="1"/>
    <col min="10" max="10" width="12.125" style="2" customWidth="1"/>
    <col min="11" max="11" width="13.625" style="2" customWidth="1"/>
    <col min="12" max="12" width="14.875" style="2" customWidth="1"/>
    <col min="13" max="13" width="20.625" style="2" customWidth="1"/>
    <col min="14" max="14" width="5.625" style="11" customWidth="1"/>
    <col min="15" max="15" width="12.875" style="11" customWidth="1"/>
    <col min="16" max="16" width="5.625" style="11" customWidth="1"/>
    <col min="17" max="21" width="3.625" style="11" customWidth="1"/>
    <col min="22" max="22" width="3.625" style="2" customWidth="1"/>
    <col min="23" max="23" width="15.625" style="2" customWidth="1"/>
    <col min="24" max="24" width="12.625" style="2" customWidth="1"/>
    <col min="25" max="25" width="5.625" style="11" customWidth="1"/>
    <col min="26" max="31" width="3.625" style="11" customWidth="1"/>
    <col min="32" max="32" width="3.625" style="2" customWidth="1"/>
    <col min="33" max="33" width="5.625" style="11" customWidth="1"/>
    <col min="34" max="34" width="18.625" style="11" customWidth="1"/>
    <col min="35" max="35" width="5.625" style="11" customWidth="1"/>
    <col min="36" max="36" width="18.625" style="11" customWidth="1"/>
    <col min="37" max="37" width="20.625" style="2" customWidth="1"/>
    <col min="38" max="16384" width="10.625" style="2"/>
  </cols>
  <sheetData>
    <row r="1" spans="1:37" ht="24.95" customHeight="1">
      <c r="A1" s="308" t="s">
        <v>296</v>
      </c>
      <c r="B1" s="309" t="s">
        <v>424</v>
      </c>
      <c r="C1" s="304" t="s">
        <v>275</v>
      </c>
      <c r="D1" s="310" t="s">
        <v>297</v>
      </c>
      <c r="E1" s="304" t="s">
        <v>298</v>
      </c>
      <c r="F1" s="304" t="s">
        <v>483</v>
      </c>
      <c r="G1" s="306" t="s">
        <v>482</v>
      </c>
      <c r="H1" s="304" t="s">
        <v>299</v>
      </c>
      <c r="I1" s="304" t="s">
        <v>300</v>
      </c>
      <c r="J1" s="304" t="s">
        <v>301</v>
      </c>
      <c r="K1" s="304" t="s">
        <v>302</v>
      </c>
      <c r="L1" s="3" t="s">
        <v>303</v>
      </c>
      <c r="M1" s="3" t="s">
        <v>281</v>
      </c>
      <c r="N1" s="304" t="s">
        <v>283</v>
      </c>
      <c r="O1" s="304"/>
      <c r="P1" s="305" t="s">
        <v>304</v>
      </c>
      <c r="Q1" s="305"/>
      <c r="R1" s="305"/>
      <c r="S1" s="305"/>
      <c r="T1" s="305"/>
      <c r="U1" s="305"/>
      <c r="V1" s="305"/>
      <c r="W1" s="4" t="s">
        <v>305</v>
      </c>
      <c r="X1" s="3" t="s">
        <v>285</v>
      </c>
      <c r="Y1" s="304" t="s">
        <v>286</v>
      </c>
      <c r="Z1" s="304"/>
      <c r="AA1" s="304"/>
      <c r="AB1" s="304"/>
      <c r="AC1" s="304"/>
      <c r="AD1" s="304"/>
      <c r="AE1" s="304"/>
      <c r="AF1" s="304"/>
      <c r="AG1" s="305" t="s">
        <v>306</v>
      </c>
      <c r="AH1" s="305"/>
      <c r="AI1" s="305" t="s">
        <v>307</v>
      </c>
      <c r="AJ1" s="305"/>
      <c r="AK1" s="304" t="s">
        <v>295</v>
      </c>
    </row>
    <row r="2" spans="1:37" s="8" customFormat="1" ht="15" customHeight="1">
      <c r="A2" s="308"/>
      <c r="B2" s="308"/>
      <c r="C2" s="304"/>
      <c r="D2" s="310"/>
      <c r="E2" s="304"/>
      <c r="F2" s="304"/>
      <c r="G2" s="307"/>
      <c r="H2" s="304"/>
      <c r="I2" s="304"/>
      <c r="J2" s="304"/>
      <c r="K2" s="304"/>
      <c r="L2" s="5" t="s">
        <v>308</v>
      </c>
      <c r="M2" s="6" t="s">
        <v>282</v>
      </c>
      <c r="N2" s="7" t="s">
        <v>309</v>
      </c>
      <c r="O2" s="7" t="s">
        <v>310</v>
      </c>
      <c r="P2" s="7" t="s">
        <v>309</v>
      </c>
      <c r="Q2" s="7" t="s">
        <v>311</v>
      </c>
      <c r="R2" s="7" t="s">
        <v>312</v>
      </c>
      <c r="S2" s="7" t="s">
        <v>313</v>
      </c>
      <c r="T2" s="7" t="s">
        <v>314</v>
      </c>
      <c r="U2" s="7" t="s">
        <v>315</v>
      </c>
      <c r="V2" s="7" t="s">
        <v>316</v>
      </c>
      <c r="W2" s="5" t="s">
        <v>317</v>
      </c>
      <c r="X2" s="5" t="s">
        <v>318</v>
      </c>
      <c r="Y2" s="7" t="s">
        <v>309</v>
      </c>
      <c r="Z2" s="7" t="s">
        <v>311</v>
      </c>
      <c r="AA2" s="7" t="s">
        <v>312</v>
      </c>
      <c r="AB2" s="7" t="s">
        <v>313</v>
      </c>
      <c r="AC2" s="7" t="s">
        <v>314</v>
      </c>
      <c r="AD2" s="7" t="s">
        <v>315</v>
      </c>
      <c r="AE2" s="7" t="s">
        <v>316</v>
      </c>
      <c r="AF2" s="7" t="s">
        <v>319</v>
      </c>
      <c r="AG2" s="7" t="s">
        <v>309</v>
      </c>
      <c r="AH2" s="7" t="s">
        <v>310</v>
      </c>
      <c r="AI2" s="7" t="s">
        <v>309</v>
      </c>
      <c r="AJ2" s="7" t="s">
        <v>310</v>
      </c>
      <c r="AK2" s="304"/>
    </row>
    <row r="3" spans="1:37" ht="20.100000000000001" customHeight="1">
      <c r="A3" s="9" t="e">
        <f>DATEVALUE(申込書!$E$16&amp;申込書!$G$16&amp;申込書!$H$16&amp;申込書!$I$16&amp;申込書!$J$16&amp;申込書!$K$16)</f>
        <v>#VALUE!</v>
      </c>
      <c r="C3" s="2">
        <f>'※入力不要（大商使用欄）①'!C2</f>
        <v>0</v>
      </c>
      <c r="D3" s="10">
        <f>'※入力不要（大商使用欄）①'!N2</f>
        <v>0</v>
      </c>
      <c r="E3" s="2">
        <f>'※入力不要（大商使用欄）①'!O2</f>
        <v>0</v>
      </c>
      <c r="F3" s="2">
        <f>'※入力不要（大商使用欄）①'!F2</f>
        <v>0</v>
      </c>
      <c r="G3" s="2">
        <f>'※入力不要（大商使用欄）①'!G2</f>
        <v>0</v>
      </c>
      <c r="H3" s="2">
        <f>'※入力不要（大商使用欄）①'!H2</f>
        <v>0</v>
      </c>
      <c r="I3" s="2">
        <f>'※入力不要（大商使用欄）①'!I2</f>
        <v>0</v>
      </c>
      <c r="J3" s="2">
        <f>'※入力不要（大商使用欄）①'!K2</f>
        <v>0</v>
      </c>
      <c r="K3" s="2">
        <f>'※入力不要（大商使用欄）①'!J2</f>
        <v>0</v>
      </c>
      <c r="L3" s="12" t="str">
        <f>'企業情報 登録票'!X22</f>
        <v>,,,</v>
      </c>
      <c r="M3" s="2">
        <f>'※入力不要（大商使用欄）①'!U2</f>
        <v>0</v>
      </c>
      <c r="N3" s="11">
        <f>'企業情報 登録票'!B27</f>
        <v>0</v>
      </c>
      <c r="O3" s="2">
        <f>'企業情報 登録票'!B28</f>
        <v>0</v>
      </c>
      <c r="P3" s="13" t="str">
        <f>IF(SUM(Q3:U3)&gt;0,"有","無")</f>
        <v>無</v>
      </c>
      <c r="Q3" s="13">
        <f>COUNTIF(申込書!R29,TRUE)</f>
        <v>0</v>
      </c>
      <c r="R3" s="13">
        <f>COUNTIF(申込書!S29,TRUE)</f>
        <v>0</v>
      </c>
      <c r="S3" s="13">
        <f>COUNTIF(申込書!T29,TRUE)</f>
        <v>0</v>
      </c>
      <c r="T3" s="13">
        <f>COUNTIF(申込書!R30,TRUE)</f>
        <v>0</v>
      </c>
      <c r="U3" s="13">
        <f>COUNTIF(申込書!S30,TRUE)</f>
        <v>0</v>
      </c>
      <c r="V3" s="13">
        <f>COUNTIF(申込書!T30,TRUE)</f>
        <v>0</v>
      </c>
      <c r="W3" s="12" t="str">
        <f>'企業情報 登録票'!X35</f>
        <v>,,,,,,</v>
      </c>
      <c r="X3" s="12" t="str">
        <f>'企業情報 登録票'!X40</f>
        <v>,,,,,,</v>
      </c>
      <c r="Y3" s="13">
        <f>'企業情報 登録票'!B41</f>
        <v>0</v>
      </c>
      <c r="Z3" s="13">
        <f>COUNTIF('企業情報 登録票'!W41,TRUE)</f>
        <v>0</v>
      </c>
      <c r="AA3" s="13">
        <f>COUNTIF('企業情報 登録票'!W42,TRUE)</f>
        <v>0</v>
      </c>
      <c r="AB3" s="13">
        <f>COUNTIF('企業情報 登録票'!W43,TRUE)</f>
        <v>0</v>
      </c>
      <c r="AC3" s="13">
        <f>COUNTIF('企業情報 登録票'!W44,TRUE)</f>
        <v>0</v>
      </c>
      <c r="AD3" s="13">
        <f>COUNTIF('企業情報 登録票'!W45,TRUE)</f>
        <v>0</v>
      </c>
      <c r="AE3" s="13">
        <f>COUNTIF('企業情報 登録票'!W46,TRUE)</f>
        <v>0</v>
      </c>
      <c r="AF3" s="13">
        <f>COUNTIF('企業情報 登録票'!W47,TRUE)</f>
        <v>0</v>
      </c>
      <c r="AG3" s="13">
        <f>'企業情報 登録票'!B44</f>
        <v>0</v>
      </c>
      <c r="AH3" s="14">
        <f>'企業情報 登録票'!B45</f>
        <v>0</v>
      </c>
      <c r="AI3" s="13">
        <f>'企業情報 登録票'!B48</f>
        <v>0</v>
      </c>
      <c r="AJ3" s="14">
        <f>'企業情報 登録票'!B49</f>
        <v>0</v>
      </c>
      <c r="AK3" s="15">
        <f>'企業情報 登録票'!B51</f>
        <v>0</v>
      </c>
    </row>
  </sheetData>
  <mergeCells count="17">
    <mergeCell ref="G1:G2"/>
    <mergeCell ref="F1:F2"/>
    <mergeCell ref="A1:A2"/>
    <mergeCell ref="B1:B2"/>
    <mergeCell ref="C1:C2"/>
    <mergeCell ref="D1:D2"/>
    <mergeCell ref="E1:E2"/>
    <mergeCell ref="Y1:AF1"/>
    <mergeCell ref="AG1:AH1"/>
    <mergeCell ref="AI1:AJ1"/>
    <mergeCell ref="AK1:AK2"/>
    <mergeCell ref="H1:H2"/>
    <mergeCell ref="I1:I2"/>
    <mergeCell ref="J1:J2"/>
    <mergeCell ref="K1:K2"/>
    <mergeCell ref="N1:O1"/>
    <mergeCell ref="P1:V1"/>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0"/>
  <sheetViews>
    <sheetView workbookViewId="0">
      <selection activeCell="A10" sqref="A10"/>
    </sheetView>
  </sheetViews>
  <sheetFormatPr defaultRowHeight="13.5"/>
  <sheetData>
    <row r="1" spans="1:26">
      <c r="A1" t="s">
        <v>497</v>
      </c>
      <c r="B1" t="s">
        <v>498</v>
      </c>
      <c r="C1" t="s">
        <v>558</v>
      </c>
      <c r="D1" t="s">
        <v>499</v>
      </c>
      <c r="E1" t="s">
        <v>500</v>
      </c>
      <c r="F1" t="s">
        <v>501</v>
      </c>
      <c r="G1" t="s">
        <v>502</v>
      </c>
      <c r="L1" t="s">
        <v>503</v>
      </c>
      <c r="M1" t="s">
        <v>85</v>
      </c>
      <c r="N1" t="s">
        <v>86</v>
      </c>
      <c r="O1" t="s">
        <v>87</v>
      </c>
      <c r="P1" t="s">
        <v>504</v>
      </c>
      <c r="Q1" t="s">
        <v>505</v>
      </c>
      <c r="R1" t="s">
        <v>1</v>
      </c>
      <c r="S1" t="s">
        <v>3</v>
      </c>
      <c r="T1" t="s">
        <v>506</v>
      </c>
      <c r="U1" t="s">
        <v>89</v>
      </c>
      <c r="V1" t="s">
        <v>90</v>
      </c>
      <c r="W1" t="s">
        <v>507</v>
      </c>
      <c r="X1" t="s">
        <v>91</v>
      </c>
      <c r="Y1" t="s">
        <v>92</v>
      </c>
      <c r="Z1" t="s">
        <v>93</v>
      </c>
    </row>
    <row r="2" spans="1:26">
      <c r="A2" t="str">
        <f>IF($M2="","","企業")</f>
        <v/>
      </c>
      <c r="B2" t="str">
        <f t="shared" ref="B2:B33" si="0">IF($M2="","","2025正会員")</f>
        <v/>
      </c>
      <c r="C2" t="str">
        <f>IF($M$2="","","MDF2025有料会員企業所属")</f>
        <v/>
      </c>
      <c r="D2" t="str">
        <f>登録メンバー!O6&amp;""</f>
        <v/>
      </c>
      <c r="E2" t="str">
        <f>登録メンバー!P6&amp;""</f>
        <v/>
      </c>
      <c r="F2" t="str">
        <f>登録メンバー!Q6&amp;""</f>
        <v/>
      </c>
      <c r="G2" t="str">
        <f>登録メンバー!R6&amp;""</f>
        <v/>
      </c>
      <c r="L2" t="str">
        <f>IF(P2=申込書!$F$45,"○","")</f>
        <v>○</v>
      </c>
      <c r="M2" t="str">
        <f>IF(申込書!E18="","",申込書!E18)</f>
        <v/>
      </c>
      <c r="N2" t="str">
        <f>IF(申込書!E17="","",申込書!E17)</f>
        <v/>
      </c>
      <c r="O2" t="str">
        <f>IF(申込書!E19="","",申込書!E19)</f>
        <v/>
      </c>
      <c r="P2" t="str">
        <f>IF(申込書!F45="","",申込書!F45)</f>
        <v/>
      </c>
      <c r="Q2" t="str">
        <f>IF(申込書!I45="","",申込書!I45)</f>
        <v/>
      </c>
      <c r="R2" t="str">
        <f>IF(申込書!E46="","",申込書!E46)</f>
        <v/>
      </c>
      <c r="S2" t="str">
        <f>IF(申込書!E47="","",申込書!E47)</f>
        <v/>
      </c>
      <c r="T2" t="str">
        <f>IF(申込書!E50="","",申込書!E50)</f>
        <v/>
      </c>
      <c r="U2" t="str">
        <f>IF(申込書!E48="","",申込書!E48)</f>
        <v/>
      </c>
      <c r="V2" t="str">
        <f>IF(申込書!E49="","",申込書!E49)</f>
        <v/>
      </c>
      <c r="W2" t="str">
        <f>IF(申込書!E51="","",申込書!E51)</f>
        <v/>
      </c>
      <c r="X2" t="str">
        <f>IF(申込書!E52="","",申込書!E52)</f>
        <v/>
      </c>
      <c r="Y2" t="str">
        <f>IF(申込書!E53="","",申込書!E53)</f>
        <v/>
      </c>
      <c r="Z2">
        <f>IF(登録メンバー!N6="","",登録メンバー!N6)</f>
        <v>0</v>
      </c>
    </row>
    <row r="3" spans="1:26">
      <c r="A3" t="str">
        <f t="shared" ref="A3:A66" si="1">IF($M3="","","企業")</f>
        <v/>
      </c>
      <c r="B3" t="str">
        <f t="shared" si="0"/>
        <v/>
      </c>
      <c r="C3" t="str">
        <f t="shared" ref="C3:C34" si="2">IF(M3="","","MDF2025有料会員企業所属")</f>
        <v/>
      </c>
      <c r="D3" t="str">
        <f>登録メンバー!O7&amp;""</f>
        <v/>
      </c>
      <c r="E3" t="str">
        <f>登録メンバー!P7&amp;""</f>
        <v/>
      </c>
      <c r="F3" t="str">
        <f>登録メンバー!Q7&amp;""</f>
        <v/>
      </c>
      <c r="G3" t="str">
        <f>登録メンバー!R7&amp;""</f>
        <v/>
      </c>
      <c r="L3" t="str">
        <f>IF(P3=申込書!$E$45,"○","")</f>
        <v/>
      </c>
      <c r="M3" t="str">
        <f>IF(登録メンバー!A7="","",登録メンバー!A7)</f>
        <v/>
      </c>
      <c r="N3" t="str">
        <f>IF(登録メンバー!B7="","",登録メンバー!B7)</f>
        <v/>
      </c>
      <c r="O3" t="str">
        <f>IF(登録メンバー!C7="","",登録メンバー!C7)</f>
        <v/>
      </c>
      <c r="P3" t="str">
        <f>IF(登録メンバー!D7="","",登録メンバー!D7)</f>
        <v/>
      </c>
      <c r="Q3" t="str">
        <f>IF(登録メンバー!E7="","",登録メンバー!E7)</f>
        <v/>
      </c>
      <c r="R3" t="str">
        <f>IF(登録メンバー!F7="","",登録メンバー!F7)</f>
        <v/>
      </c>
      <c r="S3" t="str">
        <f>IF(登録メンバー!G7="","",登録メンバー!G7)</f>
        <v/>
      </c>
      <c r="T3" t="str">
        <f>IF(登録メンバー!H7="","",登録メンバー!H7)</f>
        <v/>
      </c>
      <c r="U3" t="str">
        <f>IF(登録メンバー!I7="","",登録メンバー!I7)</f>
        <v/>
      </c>
      <c r="V3" t="str">
        <f>IF(登録メンバー!J7="","",登録メンバー!J7)</f>
        <v/>
      </c>
      <c r="W3" t="str">
        <f>IF(登録メンバー!K7="","",登録メンバー!K7)</f>
        <v/>
      </c>
      <c r="X3" t="str">
        <f>IF(登録メンバー!L7="","",登録メンバー!L7)</f>
        <v/>
      </c>
      <c r="Y3" t="str">
        <f>IF(登録メンバー!M7="","",登録メンバー!M7)</f>
        <v/>
      </c>
      <c r="Z3" t="str">
        <f>IF(登録メンバー!N7="","",登録メンバー!N7)</f>
        <v/>
      </c>
    </row>
    <row r="4" spans="1:26">
      <c r="A4" t="str">
        <f t="shared" si="1"/>
        <v/>
      </c>
      <c r="B4" t="str">
        <f t="shared" si="0"/>
        <v/>
      </c>
      <c r="C4" t="str">
        <f t="shared" si="2"/>
        <v/>
      </c>
      <c r="D4" t="str">
        <f>登録メンバー!O8&amp;""</f>
        <v/>
      </c>
      <c r="E4" t="str">
        <f>登録メンバー!P8&amp;""</f>
        <v/>
      </c>
      <c r="F4" t="str">
        <f>登録メンバー!Q8&amp;""</f>
        <v/>
      </c>
      <c r="G4" t="str">
        <f>登録メンバー!R8&amp;""</f>
        <v/>
      </c>
      <c r="L4" t="str">
        <f>IF(P4=申込書!$E$45,"○","")</f>
        <v/>
      </c>
      <c r="M4" t="str">
        <f>IF(登録メンバー!A8="","",登録メンバー!A8)</f>
        <v/>
      </c>
      <c r="N4" t="str">
        <f>IF(登録メンバー!B8="","",登録メンバー!B8)</f>
        <v/>
      </c>
      <c r="O4" t="str">
        <f>IF(登録メンバー!C8="","",登録メンバー!C8)</f>
        <v/>
      </c>
      <c r="P4" t="str">
        <f>IF(登録メンバー!D8="","",登録メンバー!D8)</f>
        <v/>
      </c>
      <c r="Q4" t="str">
        <f>IF(登録メンバー!E8="","",登録メンバー!E8)</f>
        <v/>
      </c>
      <c r="R4" t="str">
        <f>IF(登録メンバー!F8="","",登録メンバー!F8)</f>
        <v/>
      </c>
      <c r="S4" t="str">
        <f>IF(登録メンバー!G8="","",登録メンバー!G8)</f>
        <v/>
      </c>
      <c r="T4" t="str">
        <f>IF(登録メンバー!H8="","",登録メンバー!H8)</f>
        <v/>
      </c>
      <c r="U4" t="str">
        <f>IF(登録メンバー!I8="","",登録メンバー!I8)</f>
        <v/>
      </c>
      <c r="V4" t="str">
        <f>IF(登録メンバー!J8="","",登録メンバー!J8)</f>
        <v/>
      </c>
      <c r="W4" t="str">
        <f>IF(登録メンバー!K8="","",登録メンバー!K8)</f>
        <v/>
      </c>
      <c r="X4" t="str">
        <f>IF(登録メンバー!L8="","",登録メンバー!L8)</f>
        <v/>
      </c>
      <c r="Y4" t="str">
        <f>IF(登録メンバー!M8="","",登録メンバー!M8)</f>
        <v/>
      </c>
      <c r="Z4" t="str">
        <f>IF(登録メンバー!N8="","",登録メンバー!N8)</f>
        <v/>
      </c>
    </row>
    <row r="5" spans="1:26">
      <c r="A5" t="str">
        <f t="shared" si="1"/>
        <v/>
      </c>
      <c r="B5" t="str">
        <f t="shared" si="0"/>
        <v/>
      </c>
      <c r="C5" t="str">
        <f t="shared" si="2"/>
        <v/>
      </c>
      <c r="D5" t="str">
        <f>登録メンバー!O9&amp;""</f>
        <v/>
      </c>
      <c r="E5" t="str">
        <f>登録メンバー!P9&amp;""</f>
        <v/>
      </c>
      <c r="F5" t="str">
        <f>登録メンバー!Q9&amp;""</f>
        <v/>
      </c>
      <c r="G5" t="str">
        <f>登録メンバー!R9&amp;""</f>
        <v/>
      </c>
      <c r="L5" t="str">
        <f>IF(P5=申込書!$E$45,"○","")</f>
        <v/>
      </c>
      <c r="M5" t="str">
        <f>IF(登録メンバー!A9="","",登録メンバー!A9)</f>
        <v/>
      </c>
      <c r="N5" t="str">
        <f>IF(登録メンバー!B9="","",登録メンバー!B9)</f>
        <v/>
      </c>
      <c r="O5" t="str">
        <f>IF(登録メンバー!C9="","",登録メンバー!C9)</f>
        <v/>
      </c>
      <c r="P5" t="str">
        <f>IF(登録メンバー!D9="","",登録メンバー!D9)</f>
        <v/>
      </c>
      <c r="Q5" t="str">
        <f>IF(登録メンバー!E9="","",登録メンバー!E9)</f>
        <v/>
      </c>
      <c r="R5" t="str">
        <f>IF(登録メンバー!F9="","",登録メンバー!F9)</f>
        <v/>
      </c>
      <c r="S5" t="str">
        <f>IF(登録メンバー!G9="","",登録メンバー!G9)</f>
        <v/>
      </c>
      <c r="T5" t="str">
        <f>IF(登録メンバー!H9="","",登録メンバー!H9)</f>
        <v/>
      </c>
      <c r="U5" t="str">
        <f>IF(登録メンバー!I9="","",登録メンバー!I9)</f>
        <v/>
      </c>
      <c r="V5" t="str">
        <f>IF(登録メンバー!J9="","",登録メンバー!J9)</f>
        <v/>
      </c>
      <c r="W5" t="str">
        <f>IF(登録メンバー!K9="","",登録メンバー!K9)</f>
        <v/>
      </c>
      <c r="X5" t="str">
        <f>IF(登録メンバー!L9="","",登録メンバー!L9)</f>
        <v/>
      </c>
      <c r="Y5" t="str">
        <f>IF(登録メンバー!M9="","",登録メンバー!M9)</f>
        <v/>
      </c>
      <c r="Z5" t="str">
        <f>IF(登録メンバー!N9="","",登録メンバー!N9)</f>
        <v/>
      </c>
    </row>
    <row r="6" spans="1:26">
      <c r="A6" t="str">
        <f t="shared" si="1"/>
        <v/>
      </c>
      <c r="B6" t="str">
        <f t="shared" si="0"/>
        <v/>
      </c>
      <c r="C6" t="str">
        <f t="shared" si="2"/>
        <v/>
      </c>
      <c r="D6" t="str">
        <f>登録メンバー!O10&amp;""</f>
        <v/>
      </c>
      <c r="E6" t="str">
        <f>登録メンバー!P10&amp;""</f>
        <v/>
      </c>
      <c r="F6" t="str">
        <f>登録メンバー!Q10&amp;""</f>
        <v/>
      </c>
      <c r="G6" t="str">
        <f>登録メンバー!R10&amp;""</f>
        <v/>
      </c>
      <c r="L6" t="str">
        <f>IF(P6=申込書!$E$45,"○","")</f>
        <v/>
      </c>
      <c r="M6" t="str">
        <f>IF(登録メンバー!A10="","",登録メンバー!A10)</f>
        <v/>
      </c>
      <c r="N6" t="str">
        <f>IF(登録メンバー!B10="","",登録メンバー!B10)</f>
        <v/>
      </c>
      <c r="O6" t="str">
        <f>IF(登録メンバー!C10="","",登録メンバー!C10)</f>
        <v/>
      </c>
      <c r="P6" t="str">
        <f>IF(登録メンバー!D10="","",登録メンバー!D10)</f>
        <v/>
      </c>
      <c r="Q6" t="str">
        <f>IF(登録メンバー!E10="","",登録メンバー!E10)</f>
        <v/>
      </c>
      <c r="R6" t="str">
        <f>IF(登録メンバー!F10="","",登録メンバー!F10)</f>
        <v/>
      </c>
      <c r="S6" t="str">
        <f>IF(登録メンバー!G10="","",登録メンバー!G10)</f>
        <v/>
      </c>
      <c r="T6" t="str">
        <f>IF(登録メンバー!H10="","",登録メンバー!H10)</f>
        <v/>
      </c>
      <c r="U6" t="str">
        <f>IF(登録メンバー!I10="","",登録メンバー!I10)</f>
        <v/>
      </c>
      <c r="V6" t="str">
        <f>IF(登録メンバー!J10="","",登録メンバー!J10)</f>
        <v/>
      </c>
      <c r="W6" t="str">
        <f>IF(登録メンバー!K10="","",登録メンバー!K10)</f>
        <v/>
      </c>
      <c r="X6" t="str">
        <f>IF(登録メンバー!L10="","",登録メンバー!L10)</f>
        <v/>
      </c>
      <c r="Y6" t="str">
        <f>IF(登録メンバー!M10="","",登録メンバー!M10)</f>
        <v/>
      </c>
      <c r="Z6" t="str">
        <f>IF(登録メンバー!N10="","",登録メンバー!N10)</f>
        <v/>
      </c>
    </row>
    <row r="7" spans="1:26">
      <c r="A7" t="str">
        <f t="shared" si="1"/>
        <v/>
      </c>
      <c r="B7" t="str">
        <f t="shared" si="0"/>
        <v/>
      </c>
      <c r="C7" t="str">
        <f t="shared" si="2"/>
        <v/>
      </c>
      <c r="D7" t="str">
        <f>登録メンバー!O11&amp;""</f>
        <v/>
      </c>
      <c r="E7" t="str">
        <f>登録メンバー!P11&amp;""</f>
        <v/>
      </c>
      <c r="F7" t="str">
        <f>登録メンバー!Q11&amp;""</f>
        <v/>
      </c>
      <c r="G7" t="str">
        <f>登録メンバー!R11&amp;""</f>
        <v/>
      </c>
      <c r="L7" t="str">
        <f>IF(P7=申込書!$E$45,"○","")</f>
        <v/>
      </c>
      <c r="M7" t="str">
        <f>IF(登録メンバー!A11="","",登録メンバー!A11)</f>
        <v/>
      </c>
      <c r="N7" t="str">
        <f>IF(登録メンバー!B11="","",登録メンバー!B11)</f>
        <v/>
      </c>
      <c r="O7" t="str">
        <f>IF(登録メンバー!C11="","",登録メンバー!C11)</f>
        <v/>
      </c>
      <c r="P7" t="str">
        <f>IF(登録メンバー!D11="","",登録メンバー!D11)</f>
        <v/>
      </c>
      <c r="Q7" t="str">
        <f>IF(登録メンバー!E11="","",登録メンバー!E11)</f>
        <v/>
      </c>
      <c r="R7" t="str">
        <f>IF(登録メンバー!F11="","",登録メンバー!F11)</f>
        <v/>
      </c>
      <c r="S7" t="str">
        <f>IF(登録メンバー!G11="","",登録メンバー!G11)</f>
        <v/>
      </c>
      <c r="T7" t="str">
        <f>IF(登録メンバー!H11="","",登録メンバー!H11)</f>
        <v/>
      </c>
      <c r="U7" t="str">
        <f>IF(登録メンバー!I11="","",登録メンバー!I11)</f>
        <v/>
      </c>
      <c r="V7" t="str">
        <f>IF(登録メンバー!J11="","",登録メンバー!J11)</f>
        <v/>
      </c>
      <c r="W7" t="str">
        <f>IF(登録メンバー!K11="","",登録メンバー!K11)</f>
        <v/>
      </c>
      <c r="X7" t="str">
        <f>IF(登録メンバー!L11="","",登録メンバー!L11)</f>
        <v/>
      </c>
      <c r="Y7" t="str">
        <f>IF(登録メンバー!M11="","",登録メンバー!M11)</f>
        <v/>
      </c>
      <c r="Z7" t="str">
        <f>IF(登録メンバー!N11="","",登録メンバー!N11)</f>
        <v/>
      </c>
    </row>
    <row r="8" spans="1:26">
      <c r="A8" t="str">
        <f t="shared" si="1"/>
        <v/>
      </c>
      <c r="B8" t="str">
        <f t="shared" si="0"/>
        <v/>
      </c>
      <c r="C8" t="str">
        <f t="shared" si="2"/>
        <v/>
      </c>
      <c r="D8" t="str">
        <f>登録メンバー!O12&amp;""</f>
        <v/>
      </c>
      <c r="E8" t="str">
        <f>登録メンバー!P12&amp;""</f>
        <v/>
      </c>
      <c r="F8" t="str">
        <f>登録メンバー!Q12&amp;""</f>
        <v/>
      </c>
      <c r="G8" t="str">
        <f>登録メンバー!R12&amp;""</f>
        <v/>
      </c>
      <c r="L8" t="str">
        <f>IF(P8=申込書!$E$45,"○","")</f>
        <v/>
      </c>
      <c r="M8" t="str">
        <f>IF(登録メンバー!A12="","",登録メンバー!A12)</f>
        <v/>
      </c>
      <c r="N8" t="str">
        <f>IF(登録メンバー!B12="","",登録メンバー!B12)</f>
        <v/>
      </c>
      <c r="O8" t="str">
        <f>IF(登録メンバー!C12="","",登録メンバー!C12)</f>
        <v/>
      </c>
      <c r="P8" t="str">
        <f>IF(登録メンバー!D12="","",登録メンバー!D12)</f>
        <v/>
      </c>
      <c r="Q8" t="str">
        <f>IF(登録メンバー!E12="","",登録メンバー!E12)</f>
        <v/>
      </c>
      <c r="R8" t="str">
        <f>IF(登録メンバー!F12="","",登録メンバー!F12)</f>
        <v/>
      </c>
      <c r="S8" t="str">
        <f>IF(登録メンバー!G12="","",登録メンバー!G12)</f>
        <v/>
      </c>
      <c r="T8" t="str">
        <f>IF(登録メンバー!H12="","",登録メンバー!H12)</f>
        <v/>
      </c>
      <c r="U8" t="str">
        <f>IF(登録メンバー!I12="","",登録メンバー!I12)</f>
        <v/>
      </c>
      <c r="V8" t="str">
        <f>IF(登録メンバー!J12="","",登録メンバー!J12)</f>
        <v/>
      </c>
      <c r="W8" t="str">
        <f>IF(登録メンバー!K12="","",登録メンバー!K12)</f>
        <v/>
      </c>
      <c r="X8" t="str">
        <f>IF(登録メンバー!L12="","",登録メンバー!L12)</f>
        <v/>
      </c>
      <c r="Y8" t="str">
        <f>IF(登録メンバー!M12="","",登録メンバー!M12)</f>
        <v/>
      </c>
      <c r="Z8" t="str">
        <f>IF(登録メンバー!N12="","",登録メンバー!N12)</f>
        <v/>
      </c>
    </row>
    <row r="9" spans="1:26">
      <c r="A9" t="str">
        <f t="shared" si="1"/>
        <v/>
      </c>
      <c r="B9" t="str">
        <f t="shared" si="0"/>
        <v/>
      </c>
      <c r="C9" t="str">
        <f t="shared" si="2"/>
        <v/>
      </c>
      <c r="D9" t="str">
        <f>登録メンバー!O13&amp;""</f>
        <v/>
      </c>
      <c r="E9" t="str">
        <f>登録メンバー!P13&amp;""</f>
        <v/>
      </c>
      <c r="F9" t="str">
        <f>登録メンバー!Q13&amp;""</f>
        <v/>
      </c>
      <c r="G9" t="str">
        <f>登録メンバー!R13&amp;""</f>
        <v/>
      </c>
      <c r="L9" t="str">
        <f>IF(P9=申込書!$E$45,"○","")</f>
        <v/>
      </c>
      <c r="M9" t="str">
        <f>IF(登録メンバー!A13="","",登録メンバー!A13)</f>
        <v/>
      </c>
      <c r="N9" t="str">
        <f>IF(登録メンバー!B13="","",登録メンバー!B13)</f>
        <v/>
      </c>
      <c r="O9" t="str">
        <f>IF(登録メンバー!C13="","",登録メンバー!C13)</f>
        <v/>
      </c>
      <c r="P9" t="str">
        <f>IF(登録メンバー!D13="","",登録メンバー!D13)</f>
        <v/>
      </c>
      <c r="Q9" t="str">
        <f>IF(登録メンバー!E13="","",登録メンバー!E13)</f>
        <v/>
      </c>
      <c r="R9" t="str">
        <f>IF(登録メンバー!F13="","",登録メンバー!F13)</f>
        <v/>
      </c>
      <c r="S9" t="str">
        <f>IF(登録メンバー!G13="","",登録メンバー!G13)</f>
        <v/>
      </c>
      <c r="T9" t="str">
        <f>IF(登録メンバー!H13="","",登録メンバー!H13)</f>
        <v/>
      </c>
      <c r="U9" t="str">
        <f>IF(登録メンバー!I13="","",登録メンバー!I13)</f>
        <v/>
      </c>
      <c r="V9" t="str">
        <f>IF(登録メンバー!J13="","",登録メンバー!J13)</f>
        <v/>
      </c>
      <c r="W9" t="str">
        <f>IF(登録メンバー!K13="","",登録メンバー!K13)</f>
        <v/>
      </c>
      <c r="X9" t="str">
        <f>IF(登録メンバー!L13="","",登録メンバー!L13)</f>
        <v/>
      </c>
      <c r="Y9" t="str">
        <f>IF(登録メンバー!M13="","",登録メンバー!M13)</f>
        <v/>
      </c>
      <c r="Z9" t="str">
        <f>IF(登録メンバー!N13="","",登録メンバー!N13)</f>
        <v/>
      </c>
    </row>
    <row r="10" spans="1:26">
      <c r="A10" t="str">
        <f t="shared" si="1"/>
        <v/>
      </c>
      <c r="B10" t="str">
        <f t="shared" si="0"/>
        <v/>
      </c>
      <c r="C10" t="str">
        <f t="shared" si="2"/>
        <v/>
      </c>
      <c r="D10" t="str">
        <f>登録メンバー!O14&amp;""</f>
        <v/>
      </c>
      <c r="E10" t="str">
        <f>登録メンバー!P14&amp;""</f>
        <v/>
      </c>
      <c r="F10" t="str">
        <f>登録メンバー!Q14&amp;""</f>
        <v/>
      </c>
      <c r="G10" t="str">
        <f>登録メンバー!R14&amp;""</f>
        <v/>
      </c>
      <c r="L10" t="str">
        <f>IF(P10=申込書!$E$45,"○","")</f>
        <v/>
      </c>
      <c r="M10" t="str">
        <f>IF(登録メンバー!A14="","",登録メンバー!A14)</f>
        <v/>
      </c>
      <c r="N10" t="str">
        <f>IF(登録メンバー!B14="","",登録メンバー!B14)</f>
        <v/>
      </c>
      <c r="O10" t="str">
        <f>IF(登録メンバー!C14="","",登録メンバー!C14)</f>
        <v/>
      </c>
      <c r="P10" t="str">
        <f>IF(登録メンバー!D14="","",登録メンバー!D14)</f>
        <v/>
      </c>
      <c r="Q10" t="str">
        <f>IF(登録メンバー!E14="","",登録メンバー!E14)</f>
        <v/>
      </c>
      <c r="R10" t="str">
        <f>IF(登録メンバー!F14="","",登録メンバー!F14)</f>
        <v/>
      </c>
      <c r="S10" t="str">
        <f>IF(登録メンバー!G14="","",登録メンバー!G14)</f>
        <v/>
      </c>
      <c r="T10" t="str">
        <f>IF(登録メンバー!H14="","",登録メンバー!H14)</f>
        <v/>
      </c>
      <c r="U10" t="str">
        <f>IF(登録メンバー!I14="","",登録メンバー!I14)</f>
        <v/>
      </c>
      <c r="V10" t="str">
        <f>IF(登録メンバー!J14="","",登録メンバー!J14)</f>
        <v/>
      </c>
      <c r="W10" t="str">
        <f>IF(登録メンバー!K14="","",登録メンバー!K14)</f>
        <v/>
      </c>
      <c r="X10" t="str">
        <f>IF(登録メンバー!L14="","",登録メンバー!L14)</f>
        <v/>
      </c>
      <c r="Y10" t="str">
        <f>IF(登録メンバー!M14="","",登録メンバー!M14)</f>
        <v/>
      </c>
      <c r="Z10" t="str">
        <f>IF(登録メンバー!N14="","",登録メンバー!N14)</f>
        <v/>
      </c>
    </row>
    <row r="11" spans="1:26">
      <c r="A11" t="str">
        <f t="shared" si="1"/>
        <v/>
      </c>
      <c r="B11" t="str">
        <f t="shared" si="0"/>
        <v/>
      </c>
      <c r="C11" t="str">
        <f t="shared" si="2"/>
        <v/>
      </c>
      <c r="D11" t="str">
        <f>登録メンバー!O15&amp;""</f>
        <v/>
      </c>
      <c r="E11" t="str">
        <f>登録メンバー!P15&amp;""</f>
        <v/>
      </c>
      <c r="F11" t="str">
        <f>登録メンバー!Q15&amp;""</f>
        <v/>
      </c>
      <c r="G11" t="str">
        <f>登録メンバー!R15&amp;""</f>
        <v/>
      </c>
      <c r="L11" t="str">
        <f>IF(P11=申込書!$E$45,"○","")</f>
        <v/>
      </c>
      <c r="M11" t="str">
        <f>IF(登録メンバー!A15="","",登録メンバー!A15)</f>
        <v/>
      </c>
      <c r="N11" t="str">
        <f>IF(登録メンバー!B15="","",登録メンバー!B15)</f>
        <v/>
      </c>
      <c r="O11" t="str">
        <f>IF(登録メンバー!C15="","",登録メンバー!C15)</f>
        <v/>
      </c>
      <c r="P11" t="str">
        <f>IF(登録メンバー!D15="","",登録メンバー!D15)</f>
        <v/>
      </c>
      <c r="Q11" t="str">
        <f>IF(登録メンバー!E15="","",登録メンバー!E15)</f>
        <v/>
      </c>
      <c r="R11" t="str">
        <f>IF(登録メンバー!F15="","",登録メンバー!F15)</f>
        <v/>
      </c>
      <c r="S11" t="str">
        <f>IF(登録メンバー!G15="","",登録メンバー!G15)</f>
        <v/>
      </c>
      <c r="T11" t="str">
        <f>IF(登録メンバー!H15="","",登録メンバー!H15)</f>
        <v/>
      </c>
      <c r="U11" t="str">
        <f>IF(登録メンバー!I15="","",登録メンバー!I15)</f>
        <v/>
      </c>
      <c r="V11" t="str">
        <f>IF(登録メンバー!J15="","",登録メンバー!J15)</f>
        <v/>
      </c>
      <c r="W11" t="str">
        <f>IF(登録メンバー!K15="","",登録メンバー!K15)</f>
        <v/>
      </c>
      <c r="X11" t="str">
        <f>IF(登録メンバー!L15="","",登録メンバー!L15)</f>
        <v/>
      </c>
      <c r="Y11" t="str">
        <f>IF(登録メンバー!M15="","",登録メンバー!M15)</f>
        <v/>
      </c>
      <c r="Z11" t="str">
        <f>IF(登録メンバー!N15="","",登録メンバー!N15)</f>
        <v/>
      </c>
    </row>
    <row r="12" spans="1:26">
      <c r="A12" t="str">
        <f t="shared" si="1"/>
        <v/>
      </c>
      <c r="B12" t="str">
        <f t="shared" si="0"/>
        <v/>
      </c>
      <c r="C12" t="str">
        <f t="shared" si="2"/>
        <v/>
      </c>
      <c r="D12" t="str">
        <f>登録メンバー!O16&amp;""</f>
        <v/>
      </c>
      <c r="E12" t="str">
        <f>登録メンバー!P16&amp;""</f>
        <v/>
      </c>
      <c r="F12" t="str">
        <f>登録メンバー!Q16&amp;""</f>
        <v/>
      </c>
      <c r="G12" t="str">
        <f>登録メンバー!R16&amp;""</f>
        <v/>
      </c>
      <c r="L12" t="str">
        <f>IF(P12=申込書!$E$45,"○","")</f>
        <v/>
      </c>
      <c r="M12" t="str">
        <f>IF(登録メンバー!A16="","",登録メンバー!A16)</f>
        <v/>
      </c>
      <c r="N12" t="str">
        <f>IF(登録メンバー!B16="","",登録メンバー!B16)</f>
        <v/>
      </c>
      <c r="O12" t="str">
        <f>IF(登録メンバー!C16="","",登録メンバー!C16)</f>
        <v/>
      </c>
      <c r="P12" t="str">
        <f>IF(登録メンバー!D16="","",登録メンバー!D16)</f>
        <v/>
      </c>
      <c r="Q12" t="str">
        <f>IF(登録メンバー!E16="","",登録メンバー!E16)</f>
        <v/>
      </c>
      <c r="R12" t="str">
        <f>IF(登録メンバー!F16="","",登録メンバー!F16)</f>
        <v/>
      </c>
      <c r="S12" t="str">
        <f>IF(登録メンバー!G16="","",登録メンバー!G16)</f>
        <v/>
      </c>
      <c r="T12" t="str">
        <f>IF(登録メンバー!H16="","",登録メンバー!H16)</f>
        <v/>
      </c>
      <c r="U12" t="str">
        <f>IF(登録メンバー!I16="","",登録メンバー!I16)</f>
        <v/>
      </c>
      <c r="V12" t="str">
        <f>IF(登録メンバー!J16="","",登録メンバー!J16)</f>
        <v/>
      </c>
      <c r="W12" t="str">
        <f>IF(登録メンバー!K16="","",登録メンバー!K16)</f>
        <v/>
      </c>
      <c r="X12" t="str">
        <f>IF(登録メンバー!L16="","",登録メンバー!L16)</f>
        <v/>
      </c>
      <c r="Y12" t="str">
        <f>IF(登録メンバー!M16="","",登録メンバー!M16)</f>
        <v/>
      </c>
      <c r="Z12" t="str">
        <f>IF(登録メンバー!N16="","",登録メンバー!N16)</f>
        <v/>
      </c>
    </row>
    <row r="13" spans="1:26">
      <c r="A13" t="str">
        <f t="shared" si="1"/>
        <v/>
      </c>
      <c r="B13" t="str">
        <f t="shared" si="0"/>
        <v/>
      </c>
      <c r="C13" t="str">
        <f t="shared" si="2"/>
        <v/>
      </c>
      <c r="D13" t="str">
        <f>登録メンバー!O17&amp;""</f>
        <v/>
      </c>
      <c r="E13" t="str">
        <f>登録メンバー!P17&amp;""</f>
        <v/>
      </c>
      <c r="F13" t="str">
        <f>登録メンバー!Q17&amp;""</f>
        <v/>
      </c>
      <c r="G13" t="str">
        <f>登録メンバー!R17&amp;""</f>
        <v/>
      </c>
      <c r="L13" t="str">
        <f>IF(P13=申込書!$E$45,"○","")</f>
        <v/>
      </c>
      <c r="M13" t="str">
        <f>IF(登録メンバー!A17="","",登録メンバー!A17)</f>
        <v/>
      </c>
      <c r="N13" t="str">
        <f>IF(登録メンバー!B17="","",登録メンバー!B17)</f>
        <v/>
      </c>
      <c r="O13" t="str">
        <f>IF(登録メンバー!C17="","",登録メンバー!C17)</f>
        <v/>
      </c>
      <c r="P13" t="str">
        <f>IF(登録メンバー!D17="","",登録メンバー!D17)</f>
        <v/>
      </c>
      <c r="Q13" t="str">
        <f>IF(登録メンバー!E17="","",登録メンバー!E17)</f>
        <v/>
      </c>
      <c r="R13" t="str">
        <f>IF(登録メンバー!F17="","",登録メンバー!F17)</f>
        <v/>
      </c>
      <c r="S13" t="str">
        <f>IF(登録メンバー!G17="","",登録メンバー!G17)</f>
        <v/>
      </c>
      <c r="T13" t="str">
        <f>IF(登録メンバー!H17="","",登録メンバー!H17)</f>
        <v/>
      </c>
      <c r="U13" t="str">
        <f>IF(登録メンバー!I17="","",登録メンバー!I17)</f>
        <v/>
      </c>
      <c r="V13" t="str">
        <f>IF(登録メンバー!J17="","",登録メンバー!J17)</f>
        <v/>
      </c>
      <c r="W13" t="str">
        <f>IF(登録メンバー!K17="","",登録メンバー!K17)</f>
        <v/>
      </c>
      <c r="X13" t="str">
        <f>IF(登録メンバー!L17="","",登録メンバー!L17)</f>
        <v/>
      </c>
      <c r="Y13" t="str">
        <f>IF(登録メンバー!M17="","",登録メンバー!M17)</f>
        <v/>
      </c>
      <c r="Z13" t="str">
        <f>IF(登録メンバー!N17="","",登録メンバー!N17)</f>
        <v/>
      </c>
    </row>
    <row r="14" spans="1:26">
      <c r="A14" t="str">
        <f t="shared" si="1"/>
        <v/>
      </c>
      <c r="B14" t="str">
        <f t="shared" si="0"/>
        <v/>
      </c>
      <c r="C14" t="str">
        <f t="shared" si="2"/>
        <v/>
      </c>
      <c r="D14" t="str">
        <f>登録メンバー!O18&amp;""</f>
        <v/>
      </c>
      <c r="E14" t="str">
        <f>登録メンバー!P18&amp;""</f>
        <v/>
      </c>
      <c r="F14" t="str">
        <f>登録メンバー!Q18&amp;""</f>
        <v/>
      </c>
      <c r="G14" t="str">
        <f>登録メンバー!R18&amp;""</f>
        <v/>
      </c>
      <c r="L14" t="str">
        <f>IF(P14=申込書!$E$45,"○","")</f>
        <v/>
      </c>
      <c r="M14" t="str">
        <f>IF(登録メンバー!A18="","",登録メンバー!A18)</f>
        <v/>
      </c>
      <c r="N14" t="str">
        <f>IF(登録メンバー!B18="","",登録メンバー!B18)</f>
        <v/>
      </c>
      <c r="O14" t="str">
        <f>IF(登録メンバー!C18="","",登録メンバー!C18)</f>
        <v/>
      </c>
      <c r="P14" t="str">
        <f>IF(登録メンバー!D18="","",登録メンバー!D18)</f>
        <v/>
      </c>
      <c r="Q14" t="str">
        <f>IF(登録メンバー!E18="","",登録メンバー!E18)</f>
        <v/>
      </c>
      <c r="R14" t="str">
        <f>IF(登録メンバー!F18="","",登録メンバー!F18)</f>
        <v/>
      </c>
      <c r="S14" t="str">
        <f>IF(登録メンバー!G18="","",登録メンバー!G18)</f>
        <v/>
      </c>
      <c r="T14" t="str">
        <f>IF(登録メンバー!H18="","",登録メンバー!H18)</f>
        <v/>
      </c>
      <c r="U14" t="str">
        <f>IF(登録メンバー!I18="","",登録メンバー!I18)</f>
        <v/>
      </c>
      <c r="V14" t="str">
        <f>IF(登録メンバー!J18="","",登録メンバー!J18)</f>
        <v/>
      </c>
      <c r="W14" t="str">
        <f>IF(登録メンバー!K18="","",登録メンバー!K18)</f>
        <v/>
      </c>
      <c r="X14" t="str">
        <f>IF(登録メンバー!L18="","",登録メンバー!L18)</f>
        <v/>
      </c>
      <c r="Y14" t="str">
        <f>IF(登録メンバー!M18="","",登録メンバー!M18)</f>
        <v/>
      </c>
      <c r="Z14" t="str">
        <f>IF(登録メンバー!N18="","",登録メンバー!N18)</f>
        <v/>
      </c>
    </row>
    <row r="15" spans="1:26">
      <c r="A15" t="str">
        <f t="shared" si="1"/>
        <v/>
      </c>
      <c r="B15" t="str">
        <f t="shared" si="0"/>
        <v/>
      </c>
      <c r="C15" t="str">
        <f t="shared" si="2"/>
        <v/>
      </c>
      <c r="D15" t="str">
        <f>登録メンバー!O19&amp;""</f>
        <v/>
      </c>
      <c r="E15" t="str">
        <f>登録メンバー!P19&amp;""</f>
        <v/>
      </c>
      <c r="F15" t="str">
        <f>登録メンバー!Q19&amp;""</f>
        <v/>
      </c>
      <c r="G15" t="str">
        <f>登録メンバー!R19&amp;""</f>
        <v/>
      </c>
      <c r="L15" t="str">
        <f>IF(P15=申込書!$E$45,"○","")</f>
        <v/>
      </c>
      <c r="M15" t="str">
        <f>IF(登録メンバー!A19="","",登録メンバー!A19)</f>
        <v/>
      </c>
      <c r="N15" t="str">
        <f>IF(登録メンバー!B19="","",登録メンバー!B19)</f>
        <v/>
      </c>
      <c r="O15" t="str">
        <f>IF(登録メンバー!C19="","",登録メンバー!C19)</f>
        <v/>
      </c>
      <c r="P15" t="str">
        <f>IF(登録メンバー!D19="","",登録メンバー!D19)</f>
        <v/>
      </c>
      <c r="Q15" t="str">
        <f>IF(登録メンバー!E19="","",登録メンバー!E19)</f>
        <v/>
      </c>
      <c r="R15" t="str">
        <f>IF(登録メンバー!F19="","",登録メンバー!F19)</f>
        <v/>
      </c>
      <c r="S15" t="str">
        <f>IF(登録メンバー!G19="","",登録メンバー!G19)</f>
        <v/>
      </c>
      <c r="T15" t="str">
        <f>IF(登録メンバー!H19="","",登録メンバー!H19)</f>
        <v/>
      </c>
      <c r="U15" t="str">
        <f>IF(登録メンバー!I19="","",登録メンバー!I19)</f>
        <v/>
      </c>
      <c r="V15" t="str">
        <f>IF(登録メンバー!J19="","",登録メンバー!J19)</f>
        <v/>
      </c>
      <c r="W15" t="str">
        <f>IF(登録メンバー!K19="","",登録メンバー!K19)</f>
        <v/>
      </c>
      <c r="X15" t="str">
        <f>IF(登録メンバー!L19="","",登録メンバー!L19)</f>
        <v/>
      </c>
      <c r="Y15" t="str">
        <f>IF(登録メンバー!M19="","",登録メンバー!M19)</f>
        <v/>
      </c>
      <c r="Z15" t="str">
        <f>IF(登録メンバー!N19="","",登録メンバー!N19)</f>
        <v/>
      </c>
    </row>
    <row r="16" spans="1:26">
      <c r="A16" t="str">
        <f t="shared" si="1"/>
        <v/>
      </c>
      <c r="B16" t="str">
        <f t="shared" si="0"/>
        <v/>
      </c>
      <c r="C16" t="str">
        <f t="shared" si="2"/>
        <v/>
      </c>
      <c r="D16" t="str">
        <f>登録メンバー!O20&amp;""</f>
        <v/>
      </c>
      <c r="E16" t="str">
        <f>登録メンバー!P20&amp;""</f>
        <v/>
      </c>
      <c r="F16" t="str">
        <f>登録メンバー!Q20&amp;""</f>
        <v/>
      </c>
      <c r="G16" t="str">
        <f>登録メンバー!R20&amp;""</f>
        <v/>
      </c>
      <c r="L16" t="str">
        <f>IF(P16=申込書!$E$45,"○","")</f>
        <v/>
      </c>
      <c r="M16" t="str">
        <f>IF(登録メンバー!A20="","",登録メンバー!A20)</f>
        <v/>
      </c>
      <c r="N16" t="str">
        <f>IF(登録メンバー!B20="","",登録メンバー!B20)</f>
        <v/>
      </c>
      <c r="O16" t="str">
        <f>IF(登録メンバー!C20="","",登録メンバー!C20)</f>
        <v/>
      </c>
      <c r="P16" t="str">
        <f>IF(登録メンバー!D20="","",登録メンバー!D20)</f>
        <v/>
      </c>
      <c r="Q16" t="str">
        <f>IF(登録メンバー!E20="","",登録メンバー!E20)</f>
        <v/>
      </c>
      <c r="R16" t="str">
        <f>IF(登録メンバー!F20="","",登録メンバー!F20)</f>
        <v/>
      </c>
      <c r="S16" t="str">
        <f>IF(登録メンバー!G20="","",登録メンバー!G20)</f>
        <v/>
      </c>
      <c r="T16" t="str">
        <f>IF(登録メンバー!H20="","",登録メンバー!H20)</f>
        <v/>
      </c>
      <c r="U16" t="str">
        <f>IF(登録メンバー!I20="","",登録メンバー!I20)</f>
        <v/>
      </c>
      <c r="V16" t="str">
        <f>IF(登録メンバー!J20="","",登録メンバー!J20)</f>
        <v/>
      </c>
      <c r="W16" t="str">
        <f>IF(登録メンバー!K20="","",登録メンバー!K20)</f>
        <v/>
      </c>
      <c r="X16" t="str">
        <f>IF(登録メンバー!L20="","",登録メンバー!L20)</f>
        <v/>
      </c>
      <c r="Y16" t="str">
        <f>IF(登録メンバー!M20="","",登録メンバー!M20)</f>
        <v/>
      </c>
      <c r="Z16" t="str">
        <f>IF(登録メンバー!N20="","",登録メンバー!N20)</f>
        <v/>
      </c>
    </row>
    <row r="17" spans="1:26">
      <c r="A17" t="str">
        <f t="shared" si="1"/>
        <v/>
      </c>
      <c r="B17" t="str">
        <f t="shared" si="0"/>
        <v/>
      </c>
      <c r="C17" t="str">
        <f t="shared" si="2"/>
        <v/>
      </c>
      <c r="D17" t="str">
        <f>登録メンバー!O21&amp;""</f>
        <v/>
      </c>
      <c r="E17" t="str">
        <f>登録メンバー!P21&amp;""</f>
        <v/>
      </c>
      <c r="F17" t="str">
        <f>登録メンバー!Q21&amp;""</f>
        <v/>
      </c>
      <c r="G17" t="str">
        <f>登録メンバー!R21&amp;""</f>
        <v/>
      </c>
      <c r="L17" t="str">
        <f>IF(P17=申込書!$E$45,"○","")</f>
        <v/>
      </c>
      <c r="M17" t="str">
        <f>IF(登録メンバー!A21="","",登録メンバー!A21)</f>
        <v/>
      </c>
      <c r="N17" t="str">
        <f>IF(登録メンバー!B21="","",登録メンバー!B21)</f>
        <v/>
      </c>
      <c r="O17" t="str">
        <f>IF(登録メンバー!C21="","",登録メンバー!C21)</f>
        <v/>
      </c>
      <c r="P17" t="str">
        <f>IF(登録メンバー!D21="","",登録メンバー!D21)</f>
        <v/>
      </c>
      <c r="Q17" t="str">
        <f>IF(登録メンバー!E21="","",登録メンバー!E21)</f>
        <v/>
      </c>
      <c r="R17" t="str">
        <f>IF(登録メンバー!F21="","",登録メンバー!F21)</f>
        <v/>
      </c>
      <c r="S17" t="str">
        <f>IF(登録メンバー!G21="","",登録メンバー!G21)</f>
        <v/>
      </c>
      <c r="T17" t="str">
        <f>IF(登録メンバー!H21="","",登録メンバー!H21)</f>
        <v/>
      </c>
      <c r="U17" t="str">
        <f>IF(登録メンバー!I21="","",登録メンバー!I21)</f>
        <v/>
      </c>
      <c r="V17" t="str">
        <f>IF(登録メンバー!J21="","",登録メンバー!J21)</f>
        <v/>
      </c>
      <c r="W17" t="str">
        <f>IF(登録メンバー!K21="","",登録メンバー!K21)</f>
        <v/>
      </c>
      <c r="X17" t="str">
        <f>IF(登録メンバー!L21="","",登録メンバー!L21)</f>
        <v/>
      </c>
      <c r="Y17" t="str">
        <f>IF(登録メンバー!M21="","",登録メンバー!M21)</f>
        <v/>
      </c>
      <c r="Z17" t="str">
        <f>IF(登録メンバー!N21="","",登録メンバー!N21)</f>
        <v/>
      </c>
    </row>
    <row r="18" spans="1:26">
      <c r="A18" t="str">
        <f t="shared" si="1"/>
        <v/>
      </c>
      <c r="B18" t="str">
        <f t="shared" si="0"/>
        <v/>
      </c>
      <c r="C18" t="str">
        <f t="shared" si="2"/>
        <v/>
      </c>
      <c r="D18" t="str">
        <f>登録メンバー!O22&amp;""</f>
        <v/>
      </c>
      <c r="E18" t="str">
        <f>登録メンバー!P22&amp;""</f>
        <v/>
      </c>
      <c r="F18" t="str">
        <f>登録メンバー!Q22&amp;""</f>
        <v/>
      </c>
      <c r="G18" t="str">
        <f>登録メンバー!R22&amp;""</f>
        <v/>
      </c>
      <c r="L18" t="str">
        <f>IF(P18=申込書!$E$45,"○","")</f>
        <v/>
      </c>
      <c r="M18" t="str">
        <f>IF(登録メンバー!A22="","",登録メンバー!A22)</f>
        <v/>
      </c>
      <c r="N18" t="str">
        <f>IF(登録メンバー!B22="","",登録メンバー!B22)</f>
        <v/>
      </c>
      <c r="O18" t="str">
        <f>IF(登録メンバー!C22="","",登録メンバー!C22)</f>
        <v/>
      </c>
      <c r="P18" t="str">
        <f>IF(登録メンバー!D22="","",登録メンバー!D22)</f>
        <v/>
      </c>
      <c r="Q18" t="str">
        <f>IF(登録メンバー!E22="","",登録メンバー!E22)</f>
        <v/>
      </c>
      <c r="R18" t="str">
        <f>IF(登録メンバー!F22="","",登録メンバー!F22)</f>
        <v/>
      </c>
      <c r="S18" t="str">
        <f>IF(登録メンバー!G22="","",登録メンバー!G22)</f>
        <v/>
      </c>
      <c r="T18" t="str">
        <f>IF(登録メンバー!H22="","",登録メンバー!H22)</f>
        <v/>
      </c>
      <c r="U18" t="str">
        <f>IF(登録メンバー!I22="","",登録メンバー!I22)</f>
        <v/>
      </c>
      <c r="V18" t="str">
        <f>IF(登録メンバー!J22="","",登録メンバー!J22)</f>
        <v/>
      </c>
      <c r="W18" t="str">
        <f>IF(登録メンバー!K22="","",登録メンバー!K22)</f>
        <v/>
      </c>
      <c r="X18" t="str">
        <f>IF(登録メンバー!L22="","",登録メンバー!L22)</f>
        <v/>
      </c>
      <c r="Y18" t="str">
        <f>IF(登録メンバー!M22="","",登録メンバー!M22)</f>
        <v/>
      </c>
      <c r="Z18" t="str">
        <f>IF(登録メンバー!N22="","",登録メンバー!N22)</f>
        <v/>
      </c>
    </row>
    <row r="19" spans="1:26">
      <c r="A19" t="str">
        <f t="shared" si="1"/>
        <v/>
      </c>
      <c r="B19" t="str">
        <f t="shared" si="0"/>
        <v/>
      </c>
      <c r="C19" t="str">
        <f t="shared" si="2"/>
        <v/>
      </c>
      <c r="D19" t="str">
        <f>登録メンバー!O23&amp;""</f>
        <v/>
      </c>
      <c r="E19" t="str">
        <f>登録メンバー!P23&amp;""</f>
        <v/>
      </c>
      <c r="F19" t="str">
        <f>登録メンバー!Q23&amp;""</f>
        <v/>
      </c>
      <c r="G19" t="str">
        <f>登録メンバー!R23&amp;""</f>
        <v/>
      </c>
      <c r="L19" t="str">
        <f>IF(P19=申込書!$E$45,"○","")</f>
        <v/>
      </c>
      <c r="M19" t="str">
        <f>IF(登録メンバー!A23="","",登録メンバー!A23)</f>
        <v/>
      </c>
      <c r="N19" t="str">
        <f>IF(登録メンバー!B23="","",登録メンバー!B23)</f>
        <v/>
      </c>
      <c r="O19" t="str">
        <f>IF(登録メンバー!C23="","",登録メンバー!C23)</f>
        <v/>
      </c>
      <c r="P19" t="str">
        <f>IF(登録メンバー!D23="","",登録メンバー!D23)</f>
        <v/>
      </c>
      <c r="Q19" t="str">
        <f>IF(登録メンバー!E23="","",登録メンバー!E23)</f>
        <v/>
      </c>
      <c r="R19" t="str">
        <f>IF(登録メンバー!F23="","",登録メンバー!F23)</f>
        <v/>
      </c>
      <c r="S19" t="str">
        <f>IF(登録メンバー!G23="","",登録メンバー!G23)</f>
        <v/>
      </c>
      <c r="T19" t="str">
        <f>IF(登録メンバー!H23="","",登録メンバー!H23)</f>
        <v/>
      </c>
      <c r="U19" t="str">
        <f>IF(登録メンバー!I23="","",登録メンバー!I23)</f>
        <v/>
      </c>
      <c r="V19" t="str">
        <f>IF(登録メンバー!J23="","",登録メンバー!J23)</f>
        <v/>
      </c>
      <c r="W19" t="str">
        <f>IF(登録メンバー!K23="","",登録メンバー!K23)</f>
        <v/>
      </c>
      <c r="X19" t="str">
        <f>IF(登録メンバー!L23="","",登録メンバー!L23)</f>
        <v/>
      </c>
      <c r="Y19" t="str">
        <f>IF(登録メンバー!M23="","",登録メンバー!M23)</f>
        <v/>
      </c>
      <c r="Z19" t="str">
        <f>IF(登録メンバー!N23="","",登録メンバー!N23)</f>
        <v/>
      </c>
    </row>
    <row r="20" spans="1:26">
      <c r="A20" t="str">
        <f t="shared" si="1"/>
        <v/>
      </c>
      <c r="B20" t="str">
        <f t="shared" si="0"/>
        <v/>
      </c>
      <c r="C20" t="str">
        <f t="shared" si="2"/>
        <v/>
      </c>
      <c r="D20" t="str">
        <f>登録メンバー!O24&amp;""</f>
        <v/>
      </c>
      <c r="E20" t="str">
        <f>登録メンバー!P24&amp;""</f>
        <v/>
      </c>
      <c r="F20" t="str">
        <f>登録メンバー!Q24&amp;""</f>
        <v/>
      </c>
      <c r="G20" t="str">
        <f>登録メンバー!R24&amp;""</f>
        <v/>
      </c>
      <c r="L20" t="str">
        <f>IF(P20=申込書!$E$45,"○","")</f>
        <v/>
      </c>
      <c r="M20" t="str">
        <f>IF(登録メンバー!A24="","",登録メンバー!A24)</f>
        <v/>
      </c>
      <c r="N20" t="str">
        <f>IF(登録メンバー!B24="","",登録メンバー!B24)</f>
        <v/>
      </c>
      <c r="O20" t="str">
        <f>IF(登録メンバー!C24="","",登録メンバー!C24)</f>
        <v/>
      </c>
      <c r="P20" t="str">
        <f>IF(登録メンバー!D24="","",登録メンバー!D24)</f>
        <v/>
      </c>
      <c r="Q20" t="str">
        <f>IF(登録メンバー!E24="","",登録メンバー!E24)</f>
        <v/>
      </c>
      <c r="R20" t="str">
        <f>IF(登録メンバー!F24="","",登録メンバー!F24)</f>
        <v/>
      </c>
      <c r="S20" t="str">
        <f>IF(登録メンバー!G24="","",登録メンバー!G24)</f>
        <v/>
      </c>
      <c r="T20" t="str">
        <f>IF(登録メンバー!H24="","",登録メンバー!H24)</f>
        <v/>
      </c>
      <c r="U20" t="str">
        <f>IF(登録メンバー!I24="","",登録メンバー!I24)</f>
        <v/>
      </c>
      <c r="V20" t="str">
        <f>IF(登録メンバー!J24="","",登録メンバー!J24)</f>
        <v/>
      </c>
      <c r="W20" t="str">
        <f>IF(登録メンバー!K24="","",登録メンバー!K24)</f>
        <v/>
      </c>
      <c r="X20" t="str">
        <f>IF(登録メンバー!L24="","",登録メンバー!L24)</f>
        <v/>
      </c>
      <c r="Y20" t="str">
        <f>IF(登録メンバー!M24="","",登録メンバー!M24)</f>
        <v/>
      </c>
      <c r="Z20" t="str">
        <f>IF(登録メンバー!N24="","",登録メンバー!N24)</f>
        <v/>
      </c>
    </row>
    <row r="21" spans="1:26">
      <c r="A21" t="str">
        <f t="shared" si="1"/>
        <v/>
      </c>
      <c r="B21" t="str">
        <f t="shared" si="0"/>
        <v/>
      </c>
      <c r="C21" t="str">
        <f t="shared" si="2"/>
        <v/>
      </c>
      <c r="D21" t="str">
        <f>登録メンバー!O25&amp;""</f>
        <v/>
      </c>
      <c r="E21" t="str">
        <f>登録メンバー!P25&amp;""</f>
        <v/>
      </c>
      <c r="F21" t="str">
        <f>登録メンバー!Q25&amp;""</f>
        <v/>
      </c>
      <c r="G21" t="str">
        <f>登録メンバー!R25&amp;""</f>
        <v/>
      </c>
      <c r="L21" t="str">
        <f>IF(P21=申込書!$E$45,"○","")</f>
        <v/>
      </c>
      <c r="M21" t="str">
        <f>IF(登録メンバー!A25="","",登録メンバー!A25)</f>
        <v/>
      </c>
      <c r="N21" t="str">
        <f>IF(登録メンバー!B25="","",登録メンバー!B25)</f>
        <v/>
      </c>
      <c r="O21" t="str">
        <f>IF(登録メンバー!C25="","",登録メンバー!C25)</f>
        <v/>
      </c>
      <c r="P21" t="str">
        <f>IF(登録メンバー!D25="","",登録メンバー!D25)</f>
        <v/>
      </c>
      <c r="Q21" t="str">
        <f>IF(登録メンバー!E25="","",登録メンバー!E25)</f>
        <v/>
      </c>
      <c r="R21" t="str">
        <f>IF(登録メンバー!F25="","",登録メンバー!F25)</f>
        <v/>
      </c>
      <c r="S21" t="str">
        <f>IF(登録メンバー!G25="","",登録メンバー!G25)</f>
        <v/>
      </c>
      <c r="T21" t="str">
        <f>IF(登録メンバー!H25="","",登録メンバー!H25)</f>
        <v/>
      </c>
      <c r="U21" t="str">
        <f>IF(登録メンバー!I25="","",登録メンバー!I25)</f>
        <v/>
      </c>
      <c r="V21" t="str">
        <f>IF(登録メンバー!J25="","",登録メンバー!J25)</f>
        <v/>
      </c>
      <c r="W21" t="str">
        <f>IF(登録メンバー!K25="","",登録メンバー!K25)</f>
        <v/>
      </c>
      <c r="X21" t="str">
        <f>IF(登録メンバー!L25="","",登録メンバー!L25)</f>
        <v/>
      </c>
      <c r="Y21" t="str">
        <f>IF(登録メンバー!M25="","",登録メンバー!M25)</f>
        <v/>
      </c>
      <c r="Z21" t="str">
        <f>IF(登録メンバー!N25="","",登録メンバー!N25)</f>
        <v/>
      </c>
    </row>
    <row r="22" spans="1:26">
      <c r="A22" t="str">
        <f t="shared" si="1"/>
        <v/>
      </c>
      <c r="B22" t="str">
        <f t="shared" si="0"/>
        <v/>
      </c>
      <c r="C22" t="str">
        <f t="shared" si="2"/>
        <v/>
      </c>
      <c r="D22" t="str">
        <f>登録メンバー!O26&amp;""</f>
        <v/>
      </c>
      <c r="E22" t="str">
        <f>登録メンバー!P26&amp;""</f>
        <v/>
      </c>
      <c r="F22" t="str">
        <f>登録メンバー!Q26&amp;""</f>
        <v/>
      </c>
      <c r="G22" t="str">
        <f>登録メンバー!R26&amp;""</f>
        <v/>
      </c>
      <c r="L22" t="str">
        <f>IF(P22=申込書!$E$45,"○","")</f>
        <v/>
      </c>
      <c r="M22" t="str">
        <f>IF(登録メンバー!A26="","",登録メンバー!A26)</f>
        <v/>
      </c>
      <c r="N22" t="str">
        <f>IF(登録メンバー!B26="","",登録メンバー!B26)</f>
        <v/>
      </c>
      <c r="O22" t="str">
        <f>IF(登録メンバー!C26="","",登録メンバー!C26)</f>
        <v/>
      </c>
      <c r="P22" t="str">
        <f>IF(登録メンバー!D26="","",登録メンバー!D26)</f>
        <v/>
      </c>
      <c r="Q22" t="str">
        <f>IF(登録メンバー!E26="","",登録メンバー!E26)</f>
        <v/>
      </c>
      <c r="R22" t="str">
        <f>IF(登録メンバー!F26="","",登録メンバー!F26)</f>
        <v/>
      </c>
      <c r="S22" t="str">
        <f>IF(登録メンバー!G26="","",登録メンバー!G26)</f>
        <v/>
      </c>
      <c r="T22" t="str">
        <f>IF(登録メンバー!H26="","",登録メンバー!H26)</f>
        <v/>
      </c>
      <c r="U22" t="str">
        <f>IF(登録メンバー!I26="","",登録メンバー!I26)</f>
        <v/>
      </c>
      <c r="V22" t="str">
        <f>IF(登録メンバー!J26="","",登録メンバー!J26)</f>
        <v/>
      </c>
      <c r="W22" t="str">
        <f>IF(登録メンバー!K26="","",登録メンバー!K26)</f>
        <v/>
      </c>
      <c r="X22" t="str">
        <f>IF(登録メンバー!L26="","",登録メンバー!L26)</f>
        <v/>
      </c>
      <c r="Y22" t="str">
        <f>IF(登録メンバー!M26="","",登録メンバー!M26)</f>
        <v/>
      </c>
      <c r="Z22" t="str">
        <f>IF(登録メンバー!N26="","",登録メンバー!N26)</f>
        <v/>
      </c>
    </row>
    <row r="23" spans="1:26">
      <c r="A23" t="str">
        <f t="shared" si="1"/>
        <v/>
      </c>
      <c r="B23" t="str">
        <f t="shared" si="0"/>
        <v/>
      </c>
      <c r="C23" t="str">
        <f t="shared" si="2"/>
        <v/>
      </c>
      <c r="D23" t="str">
        <f>登録メンバー!O27&amp;""</f>
        <v/>
      </c>
      <c r="E23" t="str">
        <f>登録メンバー!P27&amp;""</f>
        <v/>
      </c>
      <c r="F23" t="str">
        <f>登録メンバー!Q27&amp;""</f>
        <v/>
      </c>
      <c r="G23" t="str">
        <f>登録メンバー!R27&amp;""</f>
        <v/>
      </c>
      <c r="L23" t="str">
        <f>IF(P23=申込書!$E$45,"○","")</f>
        <v/>
      </c>
      <c r="M23" t="str">
        <f>IF(登録メンバー!A27="","",登録メンバー!A27)</f>
        <v/>
      </c>
      <c r="N23" t="str">
        <f>IF(登録メンバー!B27="","",登録メンバー!B27)</f>
        <v/>
      </c>
      <c r="O23" t="str">
        <f>IF(登録メンバー!C27="","",登録メンバー!C27)</f>
        <v/>
      </c>
      <c r="P23" t="str">
        <f>IF(登録メンバー!D27="","",登録メンバー!D27)</f>
        <v/>
      </c>
      <c r="Q23" t="str">
        <f>IF(登録メンバー!E27="","",登録メンバー!E27)</f>
        <v/>
      </c>
      <c r="R23" t="str">
        <f>IF(登録メンバー!F27="","",登録メンバー!F27)</f>
        <v/>
      </c>
      <c r="S23" t="str">
        <f>IF(登録メンバー!G27="","",登録メンバー!G27)</f>
        <v/>
      </c>
      <c r="T23" t="str">
        <f>IF(登録メンバー!H27="","",登録メンバー!H27)</f>
        <v/>
      </c>
      <c r="U23" t="str">
        <f>IF(登録メンバー!I27="","",登録メンバー!I27)</f>
        <v/>
      </c>
      <c r="V23" t="str">
        <f>IF(登録メンバー!J27="","",登録メンバー!J27)</f>
        <v/>
      </c>
      <c r="W23" t="str">
        <f>IF(登録メンバー!K27="","",登録メンバー!K27)</f>
        <v/>
      </c>
      <c r="X23" t="str">
        <f>IF(登録メンバー!L27="","",登録メンバー!L27)</f>
        <v/>
      </c>
      <c r="Y23" t="str">
        <f>IF(登録メンバー!M27="","",登録メンバー!M27)</f>
        <v/>
      </c>
      <c r="Z23" t="str">
        <f>IF(登録メンバー!N27="","",登録メンバー!N27)</f>
        <v/>
      </c>
    </row>
    <row r="24" spans="1:26">
      <c r="A24" t="str">
        <f t="shared" si="1"/>
        <v/>
      </c>
      <c r="B24" t="str">
        <f t="shared" si="0"/>
        <v/>
      </c>
      <c r="C24" t="str">
        <f t="shared" si="2"/>
        <v/>
      </c>
      <c r="D24" t="str">
        <f>登録メンバー!O28&amp;""</f>
        <v/>
      </c>
      <c r="E24" t="str">
        <f>登録メンバー!P28&amp;""</f>
        <v/>
      </c>
      <c r="F24" t="str">
        <f>登録メンバー!Q28&amp;""</f>
        <v/>
      </c>
      <c r="G24" t="str">
        <f>登録メンバー!R28&amp;""</f>
        <v/>
      </c>
      <c r="L24" t="str">
        <f>IF(P24=申込書!$E$45,"○","")</f>
        <v/>
      </c>
      <c r="M24" t="str">
        <f>IF(登録メンバー!A28="","",登録メンバー!A28)</f>
        <v/>
      </c>
      <c r="N24" t="str">
        <f>IF(登録メンバー!B28="","",登録メンバー!B28)</f>
        <v/>
      </c>
      <c r="O24" t="str">
        <f>IF(登録メンバー!C28="","",登録メンバー!C28)</f>
        <v/>
      </c>
      <c r="P24" t="str">
        <f>IF(登録メンバー!D28="","",登録メンバー!D28)</f>
        <v/>
      </c>
      <c r="Q24" t="str">
        <f>IF(登録メンバー!E28="","",登録メンバー!E28)</f>
        <v/>
      </c>
      <c r="R24" t="str">
        <f>IF(登録メンバー!F28="","",登録メンバー!F28)</f>
        <v/>
      </c>
      <c r="S24" t="str">
        <f>IF(登録メンバー!G28="","",登録メンバー!G28)</f>
        <v/>
      </c>
      <c r="T24" t="str">
        <f>IF(登録メンバー!H28="","",登録メンバー!H28)</f>
        <v/>
      </c>
      <c r="U24" t="str">
        <f>IF(登録メンバー!I28="","",登録メンバー!I28)</f>
        <v/>
      </c>
      <c r="V24" t="str">
        <f>IF(登録メンバー!J28="","",登録メンバー!J28)</f>
        <v/>
      </c>
      <c r="W24" t="str">
        <f>IF(登録メンバー!K28="","",登録メンバー!K28)</f>
        <v/>
      </c>
      <c r="X24" t="str">
        <f>IF(登録メンバー!L28="","",登録メンバー!L28)</f>
        <v/>
      </c>
      <c r="Y24" t="str">
        <f>IF(登録メンバー!M28="","",登録メンバー!M28)</f>
        <v/>
      </c>
      <c r="Z24" t="str">
        <f>IF(登録メンバー!N28="","",登録メンバー!N28)</f>
        <v/>
      </c>
    </row>
    <row r="25" spans="1:26">
      <c r="A25" t="str">
        <f t="shared" si="1"/>
        <v/>
      </c>
      <c r="B25" t="str">
        <f t="shared" si="0"/>
        <v/>
      </c>
      <c r="C25" t="str">
        <f t="shared" si="2"/>
        <v/>
      </c>
      <c r="D25" t="str">
        <f>登録メンバー!O29&amp;""</f>
        <v/>
      </c>
      <c r="E25" t="str">
        <f>登録メンバー!P29&amp;""</f>
        <v/>
      </c>
      <c r="F25" t="str">
        <f>登録メンバー!Q29&amp;""</f>
        <v/>
      </c>
      <c r="G25" t="str">
        <f>登録メンバー!R29&amp;""</f>
        <v/>
      </c>
      <c r="L25" t="str">
        <f>IF(P25=申込書!$E$45,"○","")</f>
        <v/>
      </c>
      <c r="M25" t="str">
        <f>IF(登録メンバー!A29="","",登録メンバー!A29)</f>
        <v/>
      </c>
      <c r="N25" t="str">
        <f>IF(登録メンバー!B29="","",登録メンバー!B29)</f>
        <v/>
      </c>
      <c r="O25" t="str">
        <f>IF(登録メンバー!C29="","",登録メンバー!C29)</f>
        <v/>
      </c>
      <c r="P25" t="str">
        <f>IF(登録メンバー!D29="","",登録メンバー!D29)</f>
        <v/>
      </c>
      <c r="Q25" t="str">
        <f>IF(登録メンバー!E29="","",登録メンバー!E29)</f>
        <v/>
      </c>
      <c r="R25" t="str">
        <f>IF(登録メンバー!F29="","",登録メンバー!F29)</f>
        <v/>
      </c>
      <c r="S25" t="str">
        <f>IF(登録メンバー!G29="","",登録メンバー!G29)</f>
        <v/>
      </c>
      <c r="T25" t="str">
        <f>IF(登録メンバー!H29="","",登録メンバー!H29)</f>
        <v/>
      </c>
      <c r="U25" t="str">
        <f>IF(登録メンバー!I29="","",登録メンバー!I29)</f>
        <v/>
      </c>
      <c r="V25" t="str">
        <f>IF(登録メンバー!J29="","",登録メンバー!J29)</f>
        <v/>
      </c>
      <c r="W25" t="str">
        <f>IF(登録メンバー!K29="","",登録メンバー!K29)</f>
        <v/>
      </c>
      <c r="X25" t="str">
        <f>IF(登録メンバー!L29="","",登録メンバー!L29)</f>
        <v/>
      </c>
      <c r="Y25" t="str">
        <f>IF(登録メンバー!M29="","",登録メンバー!M29)</f>
        <v/>
      </c>
      <c r="Z25" t="str">
        <f>IF(登録メンバー!N29="","",登録メンバー!N29)</f>
        <v/>
      </c>
    </row>
    <row r="26" spans="1:26">
      <c r="A26" t="str">
        <f t="shared" si="1"/>
        <v/>
      </c>
      <c r="B26" t="str">
        <f t="shared" si="0"/>
        <v/>
      </c>
      <c r="C26" t="str">
        <f t="shared" si="2"/>
        <v/>
      </c>
      <c r="D26" t="str">
        <f>登録メンバー!O30&amp;""</f>
        <v/>
      </c>
      <c r="E26" t="str">
        <f>登録メンバー!P30&amp;""</f>
        <v/>
      </c>
      <c r="F26" t="str">
        <f>登録メンバー!Q30&amp;""</f>
        <v/>
      </c>
      <c r="G26" t="str">
        <f>登録メンバー!R30&amp;""</f>
        <v/>
      </c>
      <c r="L26" t="str">
        <f>IF(P26=申込書!$E$45,"○","")</f>
        <v/>
      </c>
      <c r="M26" t="str">
        <f>IF(登録メンバー!A30="","",登録メンバー!A30)</f>
        <v/>
      </c>
      <c r="N26" t="str">
        <f>IF(登録メンバー!B30="","",登録メンバー!B30)</f>
        <v/>
      </c>
      <c r="O26" t="str">
        <f>IF(登録メンバー!C30="","",登録メンバー!C30)</f>
        <v/>
      </c>
      <c r="P26" t="str">
        <f>IF(登録メンバー!D30="","",登録メンバー!D30)</f>
        <v/>
      </c>
      <c r="Q26" t="str">
        <f>IF(登録メンバー!E30="","",登録メンバー!E30)</f>
        <v/>
      </c>
      <c r="R26" t="str">
        <f>IF(登録メンバー!F30="","",登録メンバー!F30)</f>
        <v/>
      </c>
      <c r="S26" t="str">
        <f>IF(登録メンバー!G30="","",登録メンバー!G30)</f>
        <v/>
      </c>
      <c r="T26" t="str">
        <f>IF(登録メンバー!H30="","",登録メンバー!H30)</f>
        <v/>
      </c>
      <c r="U26" t="str">
        <f>IF(登録メンバー!I30="","",登録メンバー!I30)</f>
        <v/>
      </c>
      <c r="V26" t="str">
        <f>IF(登録メンバー!J30="","",登録メンバー!J30)</f>
        <v/>
      </c>
      <c r="W26" t="str">
        <f>IF(登録メンバー!K30="","",登録メンバー!K30)</f>
        <v/>
      </c>
      <c r="X26" t="str">
        <f>IF(登録メンバー!L30="","",登録メンバー!L30)</f>
        <v/>
      </c>
      <c r="Y26" t="str">
        <f>IF(登録メンバー!M30="","",登録メンバー!M30)</f>
        <v/>
      </c>
      <c r="Z26" t="str">
        <f>IF(登録メンバー!N30="","",登録メンバー!N30)</f>
        <v/>
      </c>
    </row>
    <row r="27" spans="1:26">
      <c r="A27" t="str">
        <f t="shared" si="1"/>
        <v/>
      </c>
      <c r="B27" t="str">
        <f t="shared" si="0"/>
        <v/>
      </c>
      <c r="C27" t="str">
        <f t="shared" si="2"/>
        <v/>
      </c>
      <c r="D27" t="str">
        <f>登録メンバー!O31&amp;""</f>
        <v/>
      </c>
      <c r="E27" t="str">
        <f>登録メンバー!P31&amp;""</f>
        <v/>
      </c>
      <c r="F27" t="str">
        <f>登録メンバー!Q31&amp;""</f>
        <v/>
      </c>
      <c r="G27" t="str">
        <f>登録メンバー!R31&amp;""</f>
        <v/>
      </c>
      <c r="L27" t="str">
        <f>IF(P27=申込書!$E$45,"○","")</f>
        <v/>
      </c>
      <c r="M27" t="str">
        <f>IF(登録メンバー!A31="","",登録メンバー!A31)</f>
        <v/>
      </c>
      <c r="N27" t="str">
        <f>IF(登録メンバー!B31="","",登録メンバー!B31)</f>
        <v/>
      </c>
      <c r="O27" t="str">
        <f>IF(登録メンバー!C31="","",登録メンバー!C31)</f>
        <v/>
      </c>
      <c r="P27" t="str">
        <f>IF(登録メンバー!D31="","",登録メンバー!D31)</f>
        <v/>
      </c>
      <c r="Q27" t="str">
        <f>IF(登録メンバー!E31="","",登録メンバー!E31)</f>
        <v/>
      </c>
      <c r="R27" t="str">
        <f>IF(登録メンバー!F31="","",登録メンバー!F31)</f>
        <v/>
      </c>
      <c r="S27" t="str">
        <f>IF(登録メンバー!G31="","",登録メンバー!G31)</f>
        <v/>
      </c>
      <c r="T27" t="str">
        <f>IF(登録メンバー!H31="","",登録メンバー!H31)</f>
        <v/>
      </c>
      <c r="U27" t="str">
        <f>IF(登録メンバー!I31="","",登録メンバー!I31)</f>
        <v/>
      </c>
      <c r="V27" t="str">
        <f>IF(登録メンバー!J31="","",登録メンバー!J31)</f>
        <v/>
      </c>
      <c r="W27" t="str">
        <f>IF(登録メンバー!K31="","",登録メンバー!K31)</f>
        <v/>
      </c>
      <c r="X27" t="str">
        <f>IF(登録メンバー!L31="","",登録メンバー!L31)</f>
        <v/>
      </c>
      <c r="Y27" t="str">
        <f>IF(登録メンバー!M31="","",登録メンバー!M31)</f>
        <v/>
      </c>
      <c r="Z27" t="str">
        <f>IF(登録メンバー!N31="","",登録メンバー!N31)</f>
        <v/>
      </c>
    </row>
    <row r="28" spans="1:26">
      <c r="A28" t="str">
        <f t="shared" si="1"/>
        <v/>
      </c>
      <c r="B28" t="str">
        <f t="shared" si="0"/>
        <v/>
      </c>
      <c r="C28" t="str">
        <f t="shared" si="2"/>
        <v/>
      </c>
      <c r="D28" t="str">
        <f>登録メンバー!O32&amp;""</f>
        <v/>
      </c>
      <c r="E28" t="str">
        <f>登録メンバー!P32&amp;""</f>
        <v/>
      </c>
      <c r="F28" t="str">
        <f>登録メンバー!Q32&amp;""</f>
        <v/>
      </c>
      <c r="G28" t="str">
        <f>登録メンバー!R32&amp;""</f>
        <v/>
      </c>
      <c r="L28" t="str">
        <f>IF(P28=申込書!$E$45,"○","")</f>
        <v/>
      </c>
      <c r="M28" t="str">
        <f>IF(登録メンバー!A32="","",登録メンバー!A32)</f>
        <v/>
      </c>
      <c r="N28" t="str">
        <f>IF(登録メンバー!B32="","",登録メンバー!B32)</f>
        <v/>
      </c>
      <c r="O28" t="str">
        <f>IF(登録メンバー!C32="","",登録メンバー!C32)</f>
        <v/>
      </c>
      <c r="P28" t="str">
        <f>IF(登録メンバー!D32="","",登録メンバー!D32)</f>
        <v/>
      </c>
      <c r="Q28" t="str">
        <f>IF(登録メンバー!E32="","",登録メンバー!E32)</f>
        <v/>
      </c>
      <c r="R28" t="str">
        <f>IF(登録メンバー!F32="","",登録メンバー!F32)</f>
        <v/>
      </c>
      <c r="S28" t="str">
        <f>IF(登録メンバー!G32="","",登録メンバー!G32)</f>
        <v/>
      </c>
      <c r="T28" t="str">
        <f>IF(登録メンバー!H32="","",登録メンバー!H32)</f>
        <v/>
      </c>
      <c r="U28" t="str">
        <f>IF(登録メンバー!I32="","",登録メンバー!I32)</f>
        <v/>
      </c>
      <c r="V28" t="str">
        <f>IF(登録メンバー!J32="","",登録メンバー!J32)</f>
        <v/>
      </c>
      <c r="W28" t="str">
        <f>IF(登録メンバー!K32="","",登録メンバー!K32)</f>
        <v/>
      </c>
      <c r="X28" t="str">
        <f>IF(登録メンバー!L32="","",登録メンバー!L32)</f>
        <v/>
      </c>
      <c r="Y28" t="str">
        <f>IF(登録メンバー!M32="","",登録メンバー!M32)</f>
        <v/>
      </c>
      <c r="Z28" t="str">
        <f>IF(登録メンバー!N32="","",登録メンバー!N32)</f>
        <v/>
      </c>
    </row>
    <row r="29" spans="1:26">
      <c r="A29" t="str">
        <f t="shared" si="1"/>
        <v/>
      </c>
      <c r="B29" t="str">
        <f t="shared" si="0"/>
        <v/>
      </c>
      <c r="C29" t="str">
        <f t="shared" si="2"/>
        <v/>
      </c>
      <c r="D29" t="str">
        <f>登録メンバー!O33&amp;""</f>
        <v/>
      </c>
      <c r="E29" t="str">
        <f>登録メンバー!P33&amp;""</f>
        <v/>
      </c>
      <c r="F29" t="str">
        <f>登録メンバー!Q33&amp;""</f>
        <v/>
      </c>
      <c r="G29" t="str">
        <f>登録メンバー!R33&amp;""</f>
        <v/>
      </c>
      <c r="L29" t="str">
        <f>IF(P29=申込書!$E$45,"○","")</f>
        <v/>
      </c>
      <c r="M29" t="str">
        <f>IF(登録メンバー!A33="","",登録メンバー!A33)</f>
        <v/>
      </c>
      <c r="N29" t="str">
        <f>IF(登録メンバー!B33="","",登録メンバー!B33)</f>
        <v/>
      </c>
      <c r="O29" t="str">
        <f>IF(登録メンバー!C33="","",登録メンバー!C33)</f>
        <v/>
      </c>
      <c r="P29" t="str">
        <f>IF(登録メンバー!D33="","",登録メンバー!D33)</f>
        <v/>
      </c>
      <c r="Q29" t="str">
        <f>IF(登録メンバー!E33="","",登録メンバー!E33)</f>
        <v/>
      </c>
      <c r="R29" t="str">
        <f>IF(登録メンバー!F33="","",登録メンバー!F33)</f>
        <v/>
      </c>
      <c r="S29" t="str">
        <f>IF(登録メンバー!G33="","",登録メンバー!G33)</f>
        <v/>
      </c>
      <c r="T29" t="str">
        <f>IF(登録メンバー!H33="","",登録メンバー!H33)</f>
        <v/>
      </c>
      <c r="U29" t="str">
        <f>IF(登録メンバー!I33="","",登録メンバー!I33)</f>
        <v/>
      </c>
      <c r="V29" t="str">
        <f>IF(登録メンバー!J33="","",登録メンバー!J33)</f>
        <v/>
      </c>
      <c r="W29" t="str">
        <f>IF(登録メンバー!K33="","",登録メンバー!K33)</f>
        <v/>
      </c>
      <c r="X29" t="str">
        <f>IF(登録メンバー!L33="","",登録メンバー!L33)</f>
        <v/>
      </c>
      <c r="Y29" t="str">
        <f>IF(登録メンバー!M33="","",登録メンバー!M33)</f>
        <v/>
      </c>
      <c r="Z29" t="str">
        <f>IF(登録メンバー!N33="","",登録メンバー!N33)</f>
        <v/>
      </c>
    </row>
    <row r="30" spans="1:26">
      <c r="A30" t="str">
        <f t="shared" si="1"/>
        <v/>
      </c>
      <c r="B30" t="str">
        <f t="shared" si="0"/>
        <v/>
      </c>
      <c r="C30" t="str">
        <f t="shared" si="2"/>
        <v/>
      </c>
      <c r="D30" t="str">
        <f>登録メンバー!O34&amp;""</f>
        <v/>
      </c>
      <c r="E30" t="str">
        <f>登録メンバー!P34&amp;""</f>
        <v/>
      </c>
      <c r="F30" t="str">
        <f>登録メンバー!Q34&amp;""</f>
        <v/>
      </c>
      <c r="G30" t="str">
        <f>登録メンバー!R34&amp;""</f>
        <v/>
      </c>
      <c r="L30" t="str">
        <f>IF(P30=申込書!$E$45,"○","")</f>
        <v/>
      </c>
      <c r="M30" t="str">
        <f>IF(登録メンバー!A34="","",登録メンバー!A34)</f>
        <v/>
      </c>
      <c r="N30" t="str">
        <f>IF(登録メンバー!B34="","",登録メンバー!B34)</f>
        <v/>
      </c>
      <c r="O30" t="str">
        <f>IF(登録メンバー!C34="","",登録メンバー!C34)</f>
        <v/>
      </c>
      <c r="P30" t="str">
        <f>IF(登録メンバー!D34="","",登録メンバー!D34)</f>
        <v/>
      </c>
      <c r="Q30" t="str">
        <f>IF(登録メンバー!E34="","",登録メンバー!E34)</f>
        <v/>
      </c>
      <c r="R30" t="str">
        <f>IF(登録メンバー!F34="","",登録メンバー!F34)</f>
        <v/>
      </c>
      <c r="S30" t="str">
        <f>IF(登録メンバー!G34="","",登録メンバー!G34)</f>
        <v/>
      </c>
      <c r="T30" t="str">
        <f>IF(登録メンバー!H34="","",登録メンバー!H34)</f>
        <v/>
      </c>
      <c r="U30" t="str">
        <f>IF(登録メンバー!I34="","",登録メンバー!I34)</f>
        <v/>
      </c>
      <c r="V30" t="str">
        <f>IF(登録メンバー!J34="","",登録メンバー!J34)</f>
        <v/>
      </c>
      <c r="W30" t="str">
        <f>IF(登録メンバー!K34="","",登録メンバー!K34)</f>
        <v/>
      </c>
      <c r="X30" t="str">
        <f>IF(登録メンバー!L34="","",登録メンバー!L34)</f>
        <v/>
      </c>
      <c r="Y30" t="str">
        <f>IF(登録メンバー!M34="","",登録メンバー!M34)</f>
        <v/>
      </c>
      <c r="Z30" t="str">
        <f>IF(登録メンバー!N34="","",登録メンバー!N34)</f>
        <v/>
      </c>
    </row>
    <row r="31" spans="1:26">
      <c r="A31" t="str">
        <f t="shared" si="1"/>
        <v/>
      </c>
      <c r="B31" t="str">
        <f t="shared" si="0"/>
        <v/>
      </c>
      <c r="C31" t="str">
        <f t="shared" si="2"/>
        <v/>
      </c>
      <c r="D31" t="str">
        <f>登録メンバー!O35&amp;""</f>
        <v/>
      </c>
      <c r="E31" t="str">
        <f>登録メンバー!P35&amp;""</f>
        <v/>
      </c>
      <c r="F31" t="str">
        <f>登録メンバー!Q35&amp;""</f>
        <v/>
      </c>
      <c r="G31" t="str">
        <f>登録メンバー!R35&amp;""</f>
        <v/>
      </c>
      <c r="L31" t="str">
        <f>IF(P31=申込書!$E$45,"○","")</f>
        <v/>
      </c>
      <c r="M31" t="str">
        <f>IF(登録メンバー!A35="","",登録メンバー!A35)</f>
        <v/>
      </c>
      <c r="N31" t="str">
        <f>IF(登録メンバー!B35="","",登録メンバー!B35)</f>
        <v/>
      </c>
      <c r="O31" t="str">
        <f>IF(登録メンバー!C35="","",登録メンバー!C35)</f>
        <v/>
      </c>
      <c r="P31" t="str">
        <f>IF(登録メンバー!D35="","",登録メンバー!D35)</f>
        <v/>
      </c>
      <c r="Q31" t="str">
        <f>IF(登録メンバー!E35="","",登録メンバー!E35)</f>
        <v/>
      </c>
      <c r="R31" t="str">
        <f>IF(登録メンバー!F35="","",登録メンバー!F35)</f>
        <v/>
      </c>
      <c r="S31" t="str">
        <f>IF(登録メンバー!G35="","",登録メンバー!G35)</f>
        <v/>
      </c>
      <c r="T31" t="str">
        <f>IF(登録メンバー!H35="","",登録メンバー!H35)</f>
        <v/>
      </c>
      <c r="U31" t="str">
        <f>IF(登録メンバー!I35="","",登録メンバー!I35)</f>
        <v/>
      </c>
      <c r="V31" t="str">
        <f>IF(登録メンバー!J35="","",登録メンバー!J35)</f>
        <v/>
      </c>
      <c r="W31" t="str">
        <f>IF(登録メンバー!K35="","",登録メンバー!K35)</f>
        <v/>
      </c>
      <c r="X31" t="str">
        <f>IF(登録メンバー!L35="","",登録メンバー!L35)</f>
        <v/>
      </c>
      <c r="Y31" t="str">
        <f>IF(登録メンバー!M35="","",登録メンバー!M35)</f>
        <v/>
      </c>
      <c r="Z31" t="str">
        <f>IF(登録メンバー!N35="","",登録メンバー!N35)</f>
        <v/>
      </c>
    </row>
    <row r="32" spans="1:26">
      <c r="A32" t="str">
        <f t="shared" si="1"/>
        <v/>
      </c>
      <c r="B32" t="str">
        <f t="shared" si="0"/>
        <v/>
      </c>
      <c r="C32" t="str">
        <f t="shared" si="2"/>
        <v/>
      </c>
      <c r="D32" t="str">
        <f>登録メンバー!O36&amp;""</f>
        <v/>
      </c>
      <c r="E32" t="str">
        <f>登録メンバー!P36&amp;""</f>
        <v/>
      </c>
      <c r="F32" t="str">
        <f>登録メンバー!Q36&amp;""</f>
        <v/>
      </c>
      <c r="G32" t="str">
        <f>登録メンバー!R36&amp;""</f>
        <v/>
      </c>
      <c r="L32" t="str">
        <f>IF(P32=申込書!$E$45,"○","")</f>
        <v/>
      </c>
      <c r="M32" t="str">
        <f>IF(登録メンバー!A36="","",登録メンバー!A36)</f>
        <v/>
      </c>
      <c r="N32" t="str">
        <f>IF(登録メンバー!B36="","",登録メンバー!B36)</f>
        <v/>
      </c>
      <c r="O32" t="str">
        <f>IF(登録メンバー!C36="","",登録メンバー!C36)</f>
        <v/>
      </c>
      <c r="P32" t="str">
        <f>IF(登録メンバー!D36="","",登録メンバー!D36)</f>
        <v/>
      </c>
      <c r="Q32" t="str">
        <f>IF(登録メンバー!E36="","",登録メンバー!E36)</f>
        <v/>
      </c>
      <c r="R32" t="str">
        <f>IF(登録メンバー!F36="","",登録メンバー!F36)</f>
        <v/>
      </c>
      <c r="S32" t="str">
        <f>IF(登録メンバー!G36="","",登録メンバー!G36)</f>
        <v/>
      </c>
      <c r="T32" t="str">
        <f>IF(登録メンバー!H36="","",登録メンバー!H36)</f>
        <v/>
      </c>
      <c r="U32" t="str">
        <f>IF(登録メンバー!I36="","",登録メンバー!I36)</f>
        <v/>
      </c>
      <c r="V32" t="str">
        <f>IF(登録メンバー!J36="","",登録メンバー!J36)</f>
        <v/>
      </c>
      <c r="W32" t="str">
        <f>IF(登録メンバー!K36="","",登録メンバー!K36)</f>
        <v/>
      </c>
      <c r="X32" t="str">
        <f>IF(登録メンバー!L36="","",登録メンバー!L36)</f>
        <v/>
      </c>
      <c r="Y32" t="str">
        <f>IF(登録メンバー!M36="","",登録メンバー!M36)</f>
        <v/>
      </c>
      <c r="Z32" t="str">
        <f>IF(登録メンバー!N36="","",登録メンバー!N36)</f>
        <v/>
      </c>
    </row>
    <row r="33" spans="1:26">
      <c r="A33" t="str">
        <f t="shared" si="1"/>
        <v/>
      </c>
      <c r="B33" t="str">
        <f t="shared" si="0"/>
        <v/>
      </c>
      <c r="C33" t="str">
        <f t="shared" si="2"/>
        <v/>
      </c>
      <c r="D33" t="str">
        <f>登録メンバー!O37&amp;""</f>
        <v/>
      </c>
      <c r="E33" t="str">
        <f>登録メンバー!P37&amp;""</f>
        <v/>
      </c>
      <c r="F33" t="str">
        <f>登録メンバー!Q37&amp;""</f>
        <v/>
      </c>
      <c r="G33" t="str">
        <f>登録メンバー!R37&amp;""</f>
        <v/>
      </c>
      <c r="L33" t="str">
        <f>IF(P33=申込書!$E$45,"○","")</f>
        <v/>
      </c>
      <c r="M33" t="str">
        <f>IF(登録メンバー!A37="","",登録メンバー!A37)</f>
        <v/>
      </c>
      <c r="N33" t="str">
        <f>IF(登録メンバー!B37="","",登録メンバー!B37)</f>
        <v/>
      </c>
      <c r="O33" t="str">
        <f>IF(登録メンバー!C37="","",登録メンバー!C37)</f>
        <v/>
      </c>
      <c r="P33" t="str">
        <f>IF(登録メンバー!D37="","",登録メンバー!D37)</f>
        <v/>
      </c>
      <c r="Q33" t="str">
        <f>IF(登録メンバー!E37="","",登録メンバー!E37)</f>
        <v/>
      </c>
      <c r="R33" t="str">
        <f>IF(登録メンバー!F37="","",登録メンバー!F37)</f>
        <v/>
      </c>
      <c r="S33" t="str">
        <f>IF(登録メンバー!G37="","",登録メンバー!G37)</f>
        <v/>
      </c>
      <c r="T33" t="str">
        <f>IF(登録メンバー!H37="","",登録メンバー!H37)</f>
        <v/>
      </c>
      <c r="U33" t="str">
        <f>IF(登録メンバー!I37="","",登録メンバー!I37)</f>
        <v/>
      </c>
      <c r="V33" t="str">
        <f>IF(登録メンバー!J37="","",登録メンバー!J37)</f>
        <v/>
      </c>
      <c r="W33" t="str">
        <f>IF(登録メンバー!K37="","",登録メンバー!K37)</f>
        <v/>
      </c>
      <c r="X33" t="str">
        <f>IF(登録メンバー!L37="","",登録メンバー!L37)</f>
        <v/>
      </c>
      <c r="Y33" t="str">
        <f>IF(登録メンバー!M37="","",登録メンバー!M37)</f>
        <v/>
      </c>
      <c r="Z33" t="str">
        <f>IF(登録メンバー!N37="","",登録メンバー!N37)</f>
        <v/>
      </c>
    </row>
    <row r="34" spans="1:26">
      <c r="A34" t="str">
        <f t="shared" si="1"/>
        <v/>
      </c>
      <c r="B34" t="str">
        <f t="shared" ref="B34:B65" si="3">IF($M34="","","2025正会員")</f>
        <v/>
      </c>
      <c r="C34" t="str">
        <f t="shared" si="2"/>
        <v/>
      </c>
      <c r="D34" t="str">
        <f>登録メンバー!O38&amp;""</f>
        <v/>
      </c>
      <c r="E34" t="str">
        <f>登録メンバー!P38&amp;""</f>
        <v/>
      </c>
      <c r="F34" t="str">
        <f>登録メンバー!Q38&amp;""</f>
        <v/>
      </c>
      <c r="G34" t="str">
        <f>登録メンバー!R38&amp;""</f>
        <v/>
      </c>
      <c r="L34" t="str">
        <f>IF(P34=申込書!$E$45,"○","")</f>
        <v/>
      </c>
      <c r="M34" t="str">
        <f>IF(登録メンバー!A38="","",登録メンバー!A38)</f>
        <v/>
      </c>
      <c r="N34" t="str">
        <f>IF(登録メンバー!B38="","",登録メンバー!B38)</f>
        <v/>
      </c>
      <c r="O34" t="str">
        <f>IF(登録メンバー!C38="","",登録メンバー!C38)</f>
        <v/>
      </c>
      <c r="P34" t="str">
        <f>IF(登録メンバー!D38="","",登録メンバー!D38)</f>
        <v/>
      </c>
      <c r="Q34" t="str">
        <f>IF(登録メンバー!E38="","",登録メンバー!E38)</f>
        <v/>
      </c>
      <c r="R34" t="str">
        <f>IF(登録メンバー!F38="","",登録メンバー!F38)</f>
        <v/>
      </c>
      <c r="S34" t="str">
        <f>IF(登録メンバー!G38="","",登録メンバー!G38)</f>
        <v/>
      </c>
      <c r="T34" t="str">
        <f>IF(登録メンバー!H38="","",登録メンバー!H38)</f>
        <v/>
      </c>
      <c r="U34" t="str">
        <f>IF(登録メンバー!I38="","",登録メンバー!I38)</f>
        <v/>
      </c>
      <c r="V34" t="str">
        <f>IF(登録メンバー!J38="","",登録メンバー!J38)</f>
        <v/>
      </c>
      <c r="W34" t="str">
        <f>IF(登録メンバー!K38="","",登録メンバー!K38)</f>
        <v/>
      </c>
      <c r="X34" t="str">
        <f>IF(登録メンバー!L38="","",登録メンバー!L38)</f>
        <v/>
      </c>
      <c r="Y34" t="str">
        <f>IF(登録メンバー!M38="","",登録メンバー!M38)</f>
        <v/>
      </c>
      <c r="Z34" t="str">
        <f>IF(登録メンバー!N38="","",登録メンバー!N38)</f>
        <v/>
      </c>
    </row>
    <row r="35" spans="1:26">
      <c r="A35" t="str">
        <f t="shared" si="1"/>
        <v/>
      </c>
      <c r="B35" t="str">
        <f t="shared" si="3"/>
        <v/>
      </c>
      <c r="C35" t="str">
        <f t="shared" ref="C35:C66" si="4">IF(M35="","","MDF2025有料会員企業所属")</f>
        <v/>
      </c>
      <c r="D35" t="str">
        <f>登録メンバー!O39&amp;""</f>
        <v/>
      </c>
      <c r="E35" t="str">
        <f>登録メンバー!P39&amp;""</f>
        <v/>
      </c>
      <c r="F35" t="str">
        <f>登録メンバー!Q39&amp;""</f>
        <v/>
      </c>
      <c r="G35" t="str">
        <f>登録メンバー!R39&amp;""</f>
        <v/>
      </c>
      <c r="L35" t="str">
        <f>IF(P35=申込書!$E$45,"○","")</f>
        <v/>
      </c>
      <c r="M35" t="str">
        <f>IF(登録メンバー!A39="","",登録メンバー!A39)</f>
        <v/>
      </c>
      <c r="N35" t="str">
        <f>IF(登録メンバー!B39="","",登録メンバー!B39)</f>
        <v/>
      </c>
      <c r="O35" t="str">
        <f>IF(登録メンバー!C39="","",登録メンバー!C39)</f>
        <v/>
      </c>
      <c r="P35" t="str">
        <f>IF(登録メンバー!D39="","",登録メンバー!D39)</f>
        <v/>
      </c>
      <c r="Q35" t="str">
        <f>IF(登録メンバー!E39="","",登録メンバー!E39)</f>
        <v/>
      </c>
      <c r="R35" t="str">
        <f>IF(登録メンバー!F39="","",登録メンバー!F39)</f>
        <v/>
      </c>
      <c r="S35" t="str">
        <f>IF(登録メンバー!G39="","",登録メンバー!G39)</f>
        <v/>
      </c>
      <c r="T35" t="str">
        <f>IF(登録メンバー!H39="","",登録メンバー!H39)</f>
        <v/>
      </c>
      <c r="U35" t="str">
        <f>IF(登録メンバー!I39="","",登録メンバー!I39)</f>
        <v/>
      </c>
      <c r="V35" t="str">
        <f>IF(登録メンバー!J39="","",登録メンバー!J39)</f>
        <v/>
      </c>
      <c r="W35" t="str">
        <f>IF(登録メンバー!K39="","",登録メンバー!K39)</f>
        <v/>
      </c>
      <c r="X35" t="str">
        <f>IF(登録メンバー!L39="","",登録メンバー!L39)</f>
        <v/>
      </c>
      <c r="Y35" t="str">
        <f>IF(登録メンバー!M39="","",登録メンバー!M39)</f>
        <v/>
      </c>
      <c r="Z35" t="str">
        <f>IF(登録メンバー!N39="","",登録メンバー!N39)</f>
        <v/>
      </c>
    </row>
    <row r="36" spans="1:26">
      <c r="A36" t="str">
        <f t="shared" si="1"/>
        <v/>
      </c>
      <c r="B36" t="str">
        <f t="shared" si="3"/>
        <v/>
      </c>
      <c r="C36" t="str">
        <f t="shared" si="4"/>
        <v/>
      </c>
      <c r="D36" t="str">
        <f>登録メンバー!O40&amp;""</f>
        <v/>
      </c>
      <c r="E36" t="str">
        <f>登録メンバー!P40&amp;""</f>
        <v/>
      </c>
      <c r="F36" t="str">
        <f>登録メンバー!Q40&amp;""</f>
        <v/>
      </c>
      <c r="G36" t="str">
        <f>登録メンバー!R40&amp;""</f>
        <v/>
      </c>
      <c r="L36" t="str">
        <f>IF(P36=申込書!$E$45,"○","")</f>
        <v/>
      </c>
      <c r="M36" t="str">
        <f>IF(登録メンバー!A40="","",登録メンバー!A40)</f>
        <v/>
      </c>
      <c r="N36" t="str">
        <f>IF(登録メンバー!B40="","",登録メンバー!B40)</f>
        <v/>
      </c>
      <c r="O36" t="str">
        <f>IF(登録メンバー!C40="","",登録メンバー!C40)</f>
        <v/>
      </c>
      <c r="P36" t="str">
        <f>IF(登録メンバー!D40="","",登録メンバー!D40)</f>
        <v/>
      </c>
      <c r="Q36" t="str">
        <f>IF(登録メンバー!E40="","",登録メンバー!E40)</f>
        <v/>
      </c>
      <c r="R36" t="str">
        <f>IF(登録メンバー!F40="","",登録メンバー!F40)</f>
        <v/>
      </c>
      <c r="S36" t="str">
        <f>IF(登録メンバー!G40="","",登録メンバー!G40)</f>
        <v/>
      </c>
      <c r="T36" t="str">
        <f>IF(登録メンバー!H40="","",登録メンバー!H40)</f>
        <v/>
      </c>
      <c r="U36" t="str">
        <f>IF(登録メンバー!I40="","",登録メンバー!I40)</f>
        <v/>
      </c>
      <c r="V36" t="str">
        <f>IF(登録メンバー!J40="","",登録メンバー!J40)</f>
        <v/>
      </c>
      <c r="W36" t="str">
        <f>IF(登録メンバー!K40="","",登録メンバー!K40)</f>
        <v/>
      </c>
      <c r="X36" t="str">
        <f>IF(登録メンバー!L40="","",登録メンバー!L40)</f>
        <v/>
      </c>
      <c r="Y36" t="str">
        <f>IF(登録メンバー!M40="","",登録メンバー!M40)</f>
        <v/>
      </c>
      <c r="Z36" t="str">
        <f>IF(登録メンバー!N40="","",登録メンバー!N40)</f>
        <v/>
      </c>
    </row>
    <row r="37" spans="1:26">
      <c r="A37" t="str">
        <f t="shared" si="1"/>
        <v/>
      </c>
      <c r="B37" t="str">
        <f t="shared" si="3"/>
        <v/>
      </c>
      <c r="C37" t="str">
        <f t="shared" si="4"/>
        <v/>
      </c>
      <c r="D37" t="str">
        <f>登録メンバー!O41&amp;""</f>
        <v/>
      </c>
      <c r="E37" t="str">
        <f>登録メンバー!P41&amp;""</f>
        <v/>
      </c>
      <c r="F37" t="str">
        <f>登録メンバー!Q41&amp;""</f>
        <v/>
      </c>
      <c r="G37" t="str">
        <f>登録メンバー!R41&amp;""</f>
        <v/>
      </c>
      <c r="L37" t="str">
        <f>IF(P37=申込書!$E$45,"○","")</f>
        <v/>
      </c>
      <c r="M37" t="str">
        <f>IF(登録メンバー!A41="","",登録メンバー!A41)</f>
        <v/>
      </c>
      <c r="N37" t="str">
        <f>IF(登録メンバー!B41="","",登録メンバー!B41)</f>
        <v/>
      </c>
      <c r="O37" t="str">
        <f>IF(登録メンバー!C41="","",登録メンバー!C41)</f>
        <v/>
      </c>
      <c r="P37" t="str">
        <f>IF(登録メンバー!D41="","",登録メンバー!D41)</f>
        <v/>
      </c>
      <c r="Q37" t="str">
        <f>IF(登録メンバー!E41="","",登録メンバー!E41)</f>
        <v/>
      </c>
      <c r="R37" t="str">
        <f>IF(登録メンバー!F41="","",登録メンバー!F41)</f>
        <v/>
      </c>
      <c r="S37" t="str">
        <f>IF(登録メンバー!G41="","",登録メンバー!G41)</f>
        <v/>
      </c>
      <c r="T37" t="str">
        <f>IF(登録メンバー!H41="","",登録メンバー!H41)</f>
        <v/>
      </c>
      <c r="U37" t="str">
        <f>IF(登録メンバー!I41="","",登録メンバー!I41)</f>
        <v/>
      </c>
      <c r="V37" t="str">
        <f>IF(登録メンバー!J41="","",登録メンバー!J41)</f>
        <v/>
      </c>
      <c r="W37" t="str">
        <f>IF(登録メンバー!K41="","",登録メンバー!K41)</f>
        <v/>
      </c>
      <c r="X37" t="str">
        <f>IF(登録メンバー!L41="","",登録メンバー!L41)</f>
        <v/>
      </c>
      <c r="Y37" t="str">
        <f>IF(登録メンバー!M41="","",登録メンバー!M41)</f>
        <v/>
      </c>
      <c r="Z37" t="str">
        <f>IF(登録メンバー!N41="","",登録メンバー!N41)</f>
        <v/>
      </c>
    </row>
    <row r="38" spans="1:26">
      <c r="A38" t="str">
        <f t="shared" si="1"/>
        <v/>
      </c>
      <c r="B38" t="str">
        <f t="shared" si="3"/>
        <v/>
      </c>
      <c r="C38" t="str">
        <f t="shared" si="4"/>
        <v/>
      </c>
      <c r="D38" t="str">
        <f>登録メンバー!O42&amp;""</f>
        <v/>
      </c>
      <c r="E38" t="str">
        <f>登録メンバー!P42&amp;""</f>
        <v/>
      </c>
      <c r="F38" t="str">
        <f>登録メンバー!Q42&amp;""</f>
        <v/>
      </c>
      <c r="G38" t="str">
        <f>登録メンバー!R42&amp;""</f>
        <v/>
      </c>
      <c r="L38" t="str">
        <f>IF(P38=申込書!$E$45,"○","")</f>
        <v/>
      </c>
      <c r="M38" t="str">
        <f>IF(登録メンバー!A42="","",登録メンバー!A42)</f>
        <v/>
      </c>
      <c r="N38" t="str">
        <f>IF(登録メンバー!B42="","",登録メンバー!B42)</f>
        <v/>
      </c>
      <c r="O38" t="str">
        <f>IF(登録メンバー!C42="","",登録メンバー!C42)</f>
        <v/>
      </c>
      <c r="P38" t="str">
        <f>IF(登録メンバー!D42="","",登録メンバー!D42)</f>
        <v/>
      </c>
      <c r="Q38" t="str">
        <f>IF(登録メンバー!E42="","",登録メンバー!E42)</f>
        <v/>
      </c>
      <c r="R38" t="str">
        <f>IF(登録メンバー!F42="","",登録メンバー!F42)</f>
        <v/>
      </c>
      <c r="S38" t="str">
        <f>IF(登録メンバー!G42="","",登録メンバー!G42)</f>
        <v/>
      </c>
      <c r="T38" t="str">
        <f>IF(登録メンバー!H42="","",登録メンバー!H42)</f>
        <v/>
      </c>
      <c r="U38" t="str">
        <f>IF(登録メンバー!I42="","",登録メンバー!I42)</f>
        <v/>
      </c>
      <c r="V38" t="str">
        <f>IF(登録メンバー!J42="","",登録メンバー!J42)</f>
        <v/>
      </c>
      <c r="W38" t="str">
        <f>IF(登録メンバー!K42="","",登録メンバー!K42)</f>
        <v/>
      </c>
      <c r="X38" t="str">
        <f>IF(登録メンバー!L42="","",登録メンバー!L42)</f>
        <v/>
      </c>
      <c r="Y38" t="str">
        <f>IF(登録メンバー!M42="","",登録メンバー!M42)</f>
        <v/>
      </c>
      <c r="Z38" t="str">
        <f>IF(登録メンバー!N42="","",登録メンバー!N42)</f>
        <v/>
      </c>
    </row>
    <row r="39" spans="1:26">
      <c r="A39" t="str">
        <f t="shared" si="1"/>
        <v/>
      </c>
      <c r="B39" t="str">
        <f t="shared" si="3"/>
        <v/>
      </c>
      <c r="C39" t="str">
        <f t="shared" si="4"/>
        <v/>
      </c>
      <c r="D39" t="str">
        <f>登録メンバー!O43&amp;""</f>
        <v/>
      </c>
      <c r="E39" t="str">
        <f>登録メンバー!P43&amp;""</f>
        <v/>
      </c>
      <c r="F39" t="str">
        <f>登録メンバー!Q43&amp;""</f>
        <v/>
      </c>
      <c r="G39" t="str">
        <f>登録メンバー!R43&amp;""</f>
        <v/>
      </c>
      <c r="L39" t="str">
        <f>IF(P39=申込書!$E$45,"○","")</f>
        <v/>
      </c>
      <c r="M39" t="str">
        <f>IF(登録メンバー!A43="","",登録メンバー!A43)</f>
        <v/>
      </c>
      <c r="N39" t="str">
        <f>IF(登録メンバー!B43="","",登録メンバー!B43)</f>
        <v/>
      </c>
      <c r="O39" t="str">
        <f>IF(登録メンバー!C43="","",登録メンバー!C43)</f>
        <v/>
      </c>
      <c r="P39" t="str">
        <f>IF(登録メンバー!D43="","",登録メンバー!D43)</f>
        <v/>
      </c>
      <c r="Q39" t="str">
        <f>IF(登録メンバー!E43="","",登録メンバー!E43)</f>
        <v/>
      </c>
      <c r="R39" t="str">
        <f>IF(登録メンバー!F43="","",登録メンバー!F43)</f>
        <v/>
      </c>
      <c r="S39" t="str">
        <f>IF(登録メンバー!G43="","",登録メンバー!G43)</f>
        <v/>
      </c>
      <c r="T39" t="str">
        <f>IF(登録メンバー!H43="","",登録メンバー!H43)</f>
        <v/>
      </c>
      <c r="U39" t="str">
        <f>IF(登録メンバー!I43="","",登録メンバー!I43)</f>
        <v/>
      </c>
      <c r="V39" t="str">
        <f>IF(登録メンバー!J43="","",登録メンバー!J43)</f>
        <v/>
      </c>
      <c r="W39" t="str">
        <f>IF(登録メンバー!K43="","",登録メンバー!K43)</f>
        <v/>
      </c>
      <c r="X39" t="str">
        <f>IF(登録メンバー!L43="","",登録メンバー!L43)</f>
        <v/>
      </c>
      <c r="Y39" t="str">
        <f>IF(登録メンバー!M43="","",登録メンバー!M43)</f>
        <v/>
      </c>
      <c r="Z39" t="str">
        <f>IF(登録メンバー!N43="","",登録メンバー!N43)</f>
        <v/>
      </c>
    </row>
    <row r="40" spans="1:26">
      <c r="A40" t="str">
        <f t="shared" si="1"/>
        <v/>
      </c>
      <c r="B40" t="str">
        <f t="shared" si="3"/>
        <v/>
      </c>
      <c r="C40" t="str">
        <f t="shared" si="4"/>
        <v/>
      </c>
      <c r="D40" t="str">
        <f>登録メンバー!O44&amp;""</f>
        <v/>
      </c>
      <c r="E40" t="str">
        <f>登録メンバー!P44&amp;""</f>
        <v/>
      </c>
      <c r="F40" t="str">
        <f>登録メンバー!Q44&amp;""</f>
        <v/>
      </c>
      <c r="G40" t="str">
        <f>登録メンバー!R44&amp;""</f>
        <v/>
      </c>
      <c r="L40" t="str">
        <f>IF(P40=申込書!$E$45,"○","")</f>
        <v/>
      </c>
      <c r="M40" t="str">
        <f>IF(登録メンバー!A44="","",登録メンバー!A44)</f>
        <v/>
      </c>
      <c r="N40" t="str">
        <f>IF(登録メンバー!B44="","",登録メンバー!B44)</f>
        <v/>
      </c>
      <c r="O40" t="str">
        <f>IF(登録メンバー!C44="","",登録メンバー!C44)</f>
        <v/>
      </c>
      <c r="P40" t="str">
        <f>IF(登録メンバー!D44="","",登録メンバー!D44)</f>
        <v/>
      </c>
      <c r="Q40" t="str">
        <f>IF(登録メンバー!E44="","",登録メンバー!E44)</f>
        <v/>
      </c>
      <c r="R40" t="str">
        <f>IF(登録メンバー!F44="","",登録メンバー!F44)</f>
        <v/>
      </c>
      <c r="S40" t="str">
        <f>IF(登録メンバー!G44="","",登録メンバー!G44)</f>
        <v/>
      </c>
      <c r="T40" t="str">
        <f>IF(登録メンバー!H44="","",登録メンバー!H44)</f>
        <v/>
      </c>
      <c r="U40" t="str">
        <f>IF(登録メンバー!I44="","",登録メンバー!I44)</f>
        <v/>
      </c>
      <c r="V40" t="str">
        <f>IF(登録メンバー!J44="","",登録メンバー!J44)</f>
        <v/>
      </c>
      <c r="W40" t="str">
        <f>IF(登録メンバー!K44="","",登録メンバー!K44)</f>
        <v/>
      </c>
      <c r="X40" t="str">
        <f>IF(登録メンバー!L44="","",登録メンバー!L44)</f>
        <v/>
      </c>
      <c r="Y40" t="str">
        <f>IF(登録メンバー!M44="","",登録メンバー!M44)</f>
        <v/>
      </c>
      <c r="Z40" t="str">
        <f>IF(登録メンバー!N44="","",登録メンバー!N44)</f>
        <v/>
      </c>
    </row>
    <row r="41" spans="1:26">
      <c r="A41" t="str">
        <f t="shared" si="1"/>
        <v/>
      </c>
      <c r="B41" t="str">
        <f t="shared" si="3"/>
        <v/>
      </c>
      <c r="C41" t="str">
        <f t="shared" si="4"/>
        <v/>
      </c>
      <c r="D41" t="str">
        <f>登録メンバー!O45&amp;""</f>
        <v/>
      </c>
      <c r="E41" t="str">
        <f>登録メンバー!P45&amp;""</f>
        <v/>
      </c>
      <c r="F41" t="str">
        <f>登録メンバー!Q45&amp;""</f>
        <v/>
      </c>
      <c r="G41" t="str">
        <f>登録メンバー!R45&amp;""</f>
        <v/>
      </c>
      <c r="L41" t="str">
        <f>IF(P41=申込書!$E$45,"○","")</f>
        <v/>
      </c>
      <c r="M41" t="str">
        <f>IF(登録メンバー!A45="","",登録メンバー!A45)</f>
        <v/>
      </c>
      <c r="N41" t="str">
        <f>IF(登録メンバー!B45="","",登録メンバー!B45)</f>
        <v/>
      </c>
      <c r="O41" t="str">
        <f>IF(登録メンバー!C45="","",登録メンバー!C45)</f>
        <v/>
      </c>
      <c r="P41" t="str">
        <f>IF(登録メンバー!D45="","",登録メンバー!D45)</f>
        <v/>
      </c>
      <c r="Q41" t="str">
        <f>IF(登録メンバー!E45="","",登録メンバー!E45)</f>
        <v/>
      </c>
      <c r="R41" t="str">
        <f>IF(登録メンバー!F45="","",登録メンバー!F45)</f>
        <v/>
      </c>
      <c r="S41" t="str">
        <f>IF(登録メンバー!G45="","",登録メンバー!G45)</f>
        <v/>
      </c>
      <c r="T41" t="str">
        <f>IF(登録メンバー!H45="","",登録メンバー!H45)</f>
        <v/>
      </c>
      <c r="U41" t="str">
        <f>IF(登録メンバー!I45="","",登録メンバー!I45)</f>
        <v/>
      </c>
      <c r="V41" t="str">
        <f>IF(登録メンバー!J45="","",登録メンバー!J45)</f>
        <v/>
      </c>
      <c r="W41" t="str">
        <f>IF(登録メンバー!K45="","",登録メンバー!K45)</f>
        <v/>
      </c>
      <c r="X41" t="str">
        <f>IF(登録メンバー!L45="","",登録メンバー!L45)</f>
        <v/>
      </c>
      <c r="Y41" t="str">
        <f>IF(登録メンバー!M45="","",登録メンバー!M45)</f>
        <v/>
      </c>
      <c r="Z41" t="str">
        <f>IF(登録メンバー!N45="","",登録メンバー!N45)</f>
        <v/>
      </c>
    </row>
    <row r="42" spans="1:26">
      <c r="A42" t="str">
        <f t="shared" si="1"/>
        <v/>
      </c>
      <c r="B42" t="str">
        <f t="shared" si="3"/>
        <v/>
      </c>
      <c r="C42" t="str">
        <f t="shared" si="4"/>
        <v/>
      </c>
      <c r="D42" t="str">
        <f>登録メンバー!O46&amp;""</f>
        <v/>
      </c>
      <c r="E42" t="str">
        <f>登録メンバー!P46&amp;""</f>
        <v/>
      </c>
      <c r="F42" t="str">
        <f>登録メンバー!Q46&amp;""</f>
        <v/>
      </c>
      <c r="G42" t="str">
        <f>登録メンバー!R46&amp;""</f>
        <v/>
      </c>
      <c r="L42" t="str">
        <f>IF(P42=申込書!$E$45,"○","")</f>
        <v/>
      </c>
      <c r="M42" t="str">
        <f>IF(登録メンバー!A46="","",登録メンバー!A46)</f>
        <v/>
      </c>
      <c r="N42" t="str">
        <f>IF(登録メンバー!B46="","",登録メンバー!B46)</f>
        <v/>
      </c>
      <c r="O42" t="str">
        <f>IF(登録メンバー!C46="","",登録メンバー!C46)</f>
        <v/>
      </c>
      <c r="P42" t="str">
        <f>IF(登録メンバー!D46="","",登録メンバー!D46)</f>
        <v/>
      </c>
      <c r="Q42" t="str">
        <f>IF(登録メンバー!E46="","",登録メンバー!E46)</f>
        <v/>
      </c>
      <c r="R42" t="str">
        <f>IF(登録メンバー!F46="","",登録メンバー!F46)</f>
        <v/>
      </c>
      <c r="S42" t="str">
        <f>IF(登録メンバー!G46="","",登録メンバー!G46)</f>
        <v/>
      </c>
      <c r="T42" t="str">
        <f>IF(登録メンバー!H46="","",登録メンバー!H46)</f>
        <v/>
      </c>
      <c r="U42" t="str">
        <f>IF(登録メンバー!I46="","",登録メンバー!I46)</f>
        <v/>
      </c>
      <c r="V42" t="str">
        <f>IF(登録メンバー!J46="","",登録メンバー!J46)</f>
        <v/>
      </c>
      <c r="W42" t="str">
        <f>IF(登録メンバー!K46="","",登録メンバー!K46)</f>
        <v/>
      </c>
      <c r="X42" t="str">
        <f>IF(登録メンバー!L46="","",登録メンバー!L46)</f>
        <v/>
      </c>
      <c r="Y42" t="str">
        <f>IF(登録メンバー!M46="","",登録メンバー!M46)</f>
        <v/>
      </c>
      <c r="Z42" t="str">
        <f>IF(登録メンバー!N46="","",登録メンバー!N46)</f>
        <v/>
      </c>
    </row>
    <row r="43" spans="1:26">
      <c r="A43" t="str">
        <f t="shared" si="1"/>
        <v/>
      </c>
      <c r="B43" t="str">
        <f t="shared" si="3"/>
        <v/>
      </c>
      <c r="C43" t="str">
        <f t="shared" si="4"/>
        <v/>
      </c>
      <c r="D43" t="str">
        <f>登録メンバー!O47&amp;""</f>
        <v/>
      </c>
      <c r="E43" t="str">
        <f>登録メンバー!P47&amp;""</f>
        <v/>
      </c>
      <c r="F43" t="str">
        <f>登録メンバー!Q47&amp;""</f>
        <v/>
      </c>
      <c r="G43" t="str">
        <f>登録メンバー!R47&amp;""</f>
        <v/>
      </c>
      <c r="L43" t="str">
        <f>IF(P43=申込書!$E$45,"○","")</f>
        <v/>
      </c>
      <c r="M43" t="str">
        <f>IF(登録メンバー!A47="","",登録メンバー!A47)</f>
        <v/>
      </c>
      <c r="N43" t="str">
        <f>IF(登録メンバー!B47="","",登録メンバー!B47)</f>
        <v/>
      </c>
      <c r="O43" t="str">
        <f>IF(登録メンバー!C47="","",登録メンバー!C47)</f>
        <v/>
      </c>
      <c r="P43" t="str">
        <f>IF(登録メンバー!D47="","",登録メンバー!D47)</f>
        <v/>
      </c>
      <c r="Q43" t="str">
        <f>IF(登録メンバー!E47="","",登録メンバー!E47)</f>
        <v/>
      </c>
      <c r="R43" t="str">
        <f>IF(登録メンバー!F47="","",登録メンバー!F47)</f>
        <v/>
      </c>
      <c r="S43" t="str">
        <f>IF(登録メンバー!G47="","",登録メンバー!G47)</f>
        <v/>
      </c>
      <c r="T43" t="str">
        <f>IF(登録メンバー!H47="","",登録メンバー!H47)</f>
        <v/>
      </c>
      <c r="U43" t="str">
        <f>IF(登録メンバー!I47="","",登録メンバー!I47)</f>
        <v/>
      </c>
      <c r="V43" t="str">
        <f>IF(登録メンバー!J47="","",登録メンバー!J47)</f>
        <v/>
      </c>
      <c r="W43" t="str">
        <f>IF(登録メンバー!K47="","",登録メンバー!K47)</f>
        <v/>
      </c>
      <c r="X43" t="str">
        <f>IF(登録メンバー!L47="","",登録メンバー!L47)</f>
        <v/>
      </c>
      <c r="Y43" t="str">
        <f>IF(登録メンバー!M47="","",登録メンバー!M47)</f>
        <v/>
      </c>
      <c r="Z43" t="str">
        <f>IF(登録メンバー!N47="","",登録メンバー!N47)</f>
        <v/>
      </c>
    </row>
    <row r="44" spans="1:26">
      <c r="A44" t="str">
        <f t="shared" si="1"/>
        <v/>
      </c>
      <c r="B44" t="str">
        <f t="shared" si="3"/>
        <v/>
      </c>
      <c r="C44" t="str">
        <f t="shared" si="4"/>
        <v/>
      </c>
      <c r="D44" t="str">
        <f>登録メンバー!O48&amp;""</f>
        <v/>
      </c>
      <c r="E44" t="str">
        <f>登録メンバー!P48&amp;""</f>
        <v/>
      </c>
      <c r="F44" t="str">
        <f>登録メンバー!Q48&amp;""</f>
        <v/>
      </c>
      <c r="G44" t="str">
        <f>登録メンバー!R48&amp;""</f>
        <v/>
      </c>
      <c r="L44" t="str">
        <f>IF(P44=申込書!$E$45,"○","")</f>
        <v/>
      </c>
      <c r="M44" t="str">
        <f>IF(登録メンバー!A48="","",登録メンバー!A48)</f>
        <v/>
      </c>
      <c r="N44" t="str">
        <f>IF(登録メンバー!B48="","",登録メンバー!B48)</f>
        <v/>
      </c>
      <c r="O44" t="str">
        <f>IF(登録メンバー!C48="","",登録メンバー!C48)</f>
        <v/>
      </c>
      <c r="P44" t="str">
        <f>IF(登録メンバー!D48="","",登録メンバー!D48)</f>
        <v/>
      </c>
      <c r="Q44" t="str">
        <f>IF(登録メンバー!E48="","",登録メンバー!E48)</f>
        <v/>
      </c>
      <c r="R44" t="str">
        <f>IF(登録メンバー!F48="","",登録メンバー!F48)</f>
        <v/>
      </c>
      <c r="S44" t="str">
        <f>IF(登録メンバー!G48="","",登録メンバー!G48)</f>
        <v/>
      </c>
      <c r="T44" t="str">
        <f>IF(登録メンバー!H48="","",登録メンバー!H48)</f>
        <v/>
      </c>
      <c r="U44" t="str">
        <f>IF(登録メンバー!I48="","",登録メンバー!I48)</f>
        <v/>
      </c>
      <c r="V44" t="str">
        <f>IF(登録メンバー!J48="","",登録メンバー!J48)</f>
        <v/>
      </c>
      <c r="W44" t="str">
        <f>IF(登録メンバー!K48="","",登録メンバー!K48)</f>
        <v/>
      </c>
      <c r="X44" t="str">
        <f>IF(登録メンバー!L48="","",登録メンバー!L48)</f>
        <v/>
      </c>
      <c r="Y44" t="str">
        <f>IF(登録メンバー!M48="","",登録メンバー!M48)</f>
        <v/>
      </c>
      <c r="Z44" t="str">
        <f>IF(登録メンバー!N48="","",登録メンバー!N48)</f>
        <v/>
      </c>
    </row>
    <row r="45" spans="1:26">
      <c r="A45" t="str">
        <f t="shared" si="1"/>
        <v/>
      </c>
      <c r="B45" t="str">
        <f t="shared" si="3"/>
        <v/>
      </c>
      <c r="C45" t="str">
        <f t="shared" si="4"/>
        <v/>
      </c>
      <c r="D45" t="str">
        <f>登録メンバー!O49&amp;""</f>
        <v/>
      </c>
      <c r="E45" t="str">
        <f>登録メンバー!P49&amp;""</f>
        <v/>
      </c>
      <c r="F45" t="str">
        <f>登録メンバー!Q49&amp;""</f>
        <v/>
      </c>
      <c r="G45" t="str">
        <f>登録メンバー!R49&amp;""</f>
        <v/>
      </c>
      <c r="L45" t="str">
        <f>IF(P45=申込書!$E$45,"○","")</f>
        <v/>
      </c>
      <c r="M45" t="str">
        <f>IF(登録メンバー!A49="","",登録メンバー!A49)</f>
        <v/>
      </c>
      <c r="N45" t="str">
        <f>IF(登録メンバー!B49="","",登録メンバー!B49)</f>
        <v/>
      </c>
      <c r="O45" t="str">
        <f>IF(登録メンバー!C49="","",登録メンバー!C49)</f>
        <v/>
      </c>
      <c r="P45" t="str">
        <f>IF(登録メンバー!D49="","",登録メンバー!D49)</f>
        <v/>
      </c>
      <c r="Q45" t="str">
        <f>IF(登録メンバー!E49="","",登録メンバー!E49)</f>
        <v/>
      </c>
      <c r="R45" t="str">
        <f>IF(登録メンバー!F49="","",登録メンバー!F49)</f>
        <v/>
      </c>
      <c r="S45" t="str">
        <f>IF(登録メンバー!G49="","",登録メンバー!G49)</f>
        <v/>
      </c>
      <c r="T45" t="str">
        <f>IF(登録メンバー!H49="","",登録メンバー!H49)</f>
        <v/>
      </c>
      <c r="U45" t="str">
        <f>IF(登録メンバー!I49="","",登録メンバー!I49)</f>
        <v/>
      </c>
      <c r="V45" t="str">
        <f>IF(登録メンバー!J49="","",登録メンバー!J49)</f>
        <v/>
      </c>
      <c r="W45" t="str">
        <f>IF(登録メンバー!K49="","",登録メンバー!K49)</f>
        <v/>
      </c>
      <c r="X45" t="str">
        <f>IF(登録メンバー!L49="","",登録メンバー!L49)</f>
        <v/>
      </c>
      <c r="Y45" t="str">
        <f>IF(登録メンバー!M49="","",登録メンバー!M49)</f>
        <v/>
      </c>
      <c r="Z45" t="str">
        <f>IF(登録メンバー!N49="","",登録メンバー!N49)</f>
        <v/>
      </c>
    </row>
    <row r="46" spans="1:26">
      <c r="A46" t="str">
        <f t="shared" si="1"/>
        <v/>
      </c>
      <c r="B46" t="str">
        <f t="shared" si="3"/>
        <v/>
      </c>
      <c r="C46" t="str">
        <f t="shared" si="4"/>
        <v/>
      </c>
      <c r="D46" t="str">
        <f>登録メンバー!O50&amp;""</f>
        <v/>
      </c>
      <c r="E46" t="str">
        <f>登録メンバー!P50&amp;""</f>
        <v/>
      </c>
      <c r="F46" t="str">
        <f>登録メンバー!Q50&amp;""</f>
        <v/>
      </c>
      <c r="G46" t="str">
        <f>登録メンバー!R50&amp;""</f>
        <v/>
      </c>
      <c r="L46" t="str">
        <f>IF(P46=申込書!$E$45,"○","")</f>
        <v/>
      </c>
      <c r="M46" t="str">
        <f>IF(登録メンバー!A50="","",登録メンバー!A50)</f>
        <v/>
      </c>
      <c r="N46" t="str">
        <f>IF(登録メンバー!B50="","",登録メンバー!B50)</f>
        <v/>
      </c>
      <c r="O46" t="str">
        <f>IF(登録メンバー!C50="","",登録メンバー!C50)</f>
        <v/>
      </c>
      <c r="P46" t="str">
        <f>IF(登録メンバー!D50="","",登録メンバー!D50)</f>
        <v/>
      </c>
      <c r="Q46" t="str">
        <f>IF(登録メンバー!E50="","",登録メンバー!E50)</f>
        <v/>
      </c>
      <c r="R46" t="str">
        <f>IF(登録メンバー!F50="","",登録メンバー!F50)</f>
        <v/>
      </c>
      <c r="S46" t="str">
        <f>IF(登録メンバー!G50="","",登録メンバー!G50)</f>
        <v/>
      </c>
      <c r="T46" t="str">
        <f>IF(登録メンバー!H50="","",登録メンバー!H50)</f>
        <v/>
      </c>
      <c r="U46" t="str">
        <f>IF(登録メンバー!I50="","",登録メンバー!I50)</f>
        <v/>
      </c>
      <c r="V46" t="str">
        <f>IF(登録メンバー!J50="","",登録メンバー!J50)</f>
        <v/>
      </c>
      <c r="W46" t="str">
        <f>IF(登録メンバー!K50="","",登録メンバー!K50)</f>
        <v/>
      </c>
      <c r="X46" t="str">
        <f>IF(登録メンバー!L50="","",登録メンバー!L50)</f>
        <v/>
      </c>
      <c r="Y46" t="str">
        <f>IF(登録メンバー!M50="","",登録メンバー!M50)</f>
        <v/>
      </c>
      <c r="Z46" t="str">
        <f>IF(登録メンバー!N50="","",登録メンバー!N50)</f>
        <v/>
      </c>
    </row>
    <row r="47" spans="1:26">
      <c r="A47" t="str">
        <f t="shared" si="1"/>
        <v/>
      </c>
      <c r="B47" t="str">
        <f t="shared" si="3"/>
        <v/>
      </c>
      <c r="C47" t="str">
        <f t="shared" si="4"/>
        <v/>
      </c>
      <c r="D47" t="str">
        <f>登録メンバー!O51&amp;""</f>
        <v/>
      </c>
      <c r="E47" t="str">
        <f>登録メンバー!P51&amp;""</f>
        <v/>
      </c>
      <c r="F47" t="str">
        <f>登録メンバー!Q51&amp;""</f>
        <v/>
      </c>
      <c r="G47" t="str">
        <f>登録メンバー!R51&amp;""</f>
        <v/>
      </c>
      <c r="L47" t="str">
        <f>IF(P47=申込書!$E$45,"○","")</f>
        <v/>
      </c>
      <c r="M47" t="str">
        <f>IF(登録メンバー!A51="","",登録メンバー!A51)</f>
        <v/>
      </c>
      <c r="N47" t="str">
        <f>IF(登録メンバー!B51="","",登録メンバー!B51)</f>
        <v/>
      </c>
      <c r="O47" t="str">
        <f>IF(登録メンバー!C51="","",登録メンバー!C51)</f>
        <v/>
      </c>
      <c r="P47" t="str">
        <f>IF(登録メンバー!D51="","",登録メンバー!D51)</f>
        <v/>
      </c>
      <c r="Q47" t="str">
        <f>IF(登録メンバー!E51="","",登録メンバー!E51)</f>
        <v/>
      </c>
      <c r="R47" t="str">
        <f>IF(登録メンバー!F51="","",登録メンバー!F51)</f>
        <v/>
      </c>
      <c r="S47" t="str">
        <f>IF(登録メンバー!G51="","",登録メンバー!G51)</f>
        <v/>
      </c>
      <c r="T47" t="str">
        <f>IF(登録メンバー!H51="","",登録メンバー!H51)</f>
        <v/>
      </c>
      <c r="U47" t="str">
        <f>IF(登録メンバー!I51="","",登録メンバー!I51)</f>
        <v/>
      </c>
      <c r="V47" t="str">
        <f>IF(登録メンバー!J51="","",登録メンバー!J51)</f>
        <v/>
      </c>
      <c r="W47" t="str">
        <f>IF(登録メンバー!K51="","",登録メンバー!K51)</f>
        <v/>
      </c>
      <c r="X47" t="str">
        <f>IF(登録メンバー!L51="","",登録メンバー!L51)</f>
        <v/>
      </c>
      <c r="Y47" t="str">
        <f>IF(登録メンバー!M51="","",登録メンバー!M51)</f>
        <v/>
      </c>
      <c r="Z47" t="str">
        <f>IF(登録メンバー!N51="","",登録メンバー!N51)</f>
        <v/>
      </c>
    </row>
    <row r="48" spans="1:26">
      <c r="A48" t="str">
        <f t="shared" si="1"/>
        <v/>
      </c>
      <c r="B48" t="str">
        <f t="shared" si="3"/>
        <v/>
      </c>
      <c r="C48" t="str">
        <f t="shared" si="4"/>
        <v/>
      </c>
      <c r="D48" t="str">
        <f>登録メンバー!O52&amp;""</f>
        <v/>
      </c>
      <c r="E48" t="str">
        <f>登録メンバー!P52&amp;""</f>
        <v/>
      </c>
      <c r="F48" t="str">
        <f>登録メンバー!Q52&amp;""</f>
        <v/>
      </c>
      <c r="G48" t="str">
        <f>登録メンバー!R52&amp;""</f>
        <v/>
      </c>
      <c r="L48" t="str">
        <f>IF(P48=申込書!$E$45,"○","")</f>
        <v/>
      </c>
      <c r="M48" t="str">
        <f>IF(登録メンバー!A52="","",登録メンバー!A52)</f>
        <v/>
      </c>
      <c r="N48" t="str">
        <f>IF(登録メンバー!B52="","",登録メンバー!B52)</f>
        <v/>
      </c>
      <c r="O48" t="str">
        <f>IF(登録メンバー!C52="","",登録メンバー!C52)</f>
        <v/>
      </c>
      <c r="P48" t="str">
        <f>IF(登録メンバー!D52="","",登録メンバー!D52)</f>
        <v/>
      </c>
      <c r="Q48" t="str">
        <f>IF(登録メンバー!E52="","",登録メンバー!E52)</f>
        <v/>
      </c>
      <c r="R48" t="str">
        <f>IF(登録メンバー!F52="","",登録メンバー!F52)</f>
        <v/>
      </c>
      <c r="S48" t="str">
        <f>IF(登録メンバー!G52="","",登録メンバー!G52)</f>
        <v/>
      </c>
      <c r="T48" t="str">
        <f>IF(登録メンバー!H52="","",登録メンバー!H52)</f>
        <v/>
      </c>
      <c r="U48" t="str">
        <f>IF(登録メンバー!I52="","",登録メンバー!I52)</f>
        <v/>
      </c>
      <c r="V48" t="str">
        <f>IF(登録メンバー!J52="","",登録メンバー!J52)</f>
        <v/>
      </c>
      <c r="W48" t="str">
        <f>IF(登録メンバー!K52="","",登録メンバー!K52)</f>
        <v/>
      </c>
      <c r="X48" t="str">
        <f>IF(登録メンバー!L52="","",登録メンバー!L52)</f>
        <v/>
      </c>
      <c r="Y48" t="str">
        <f>IF(登録メンバー!M52="","",登録メンバー!M52)</f>
        <v/>
      </c>
      <c r="Z48" t="str">
        <f>IF(登録メンバー!N52="","",登録メンバー!N52)</f>
        <v/>
      </c>
    </row>
    <row r="49" spans="1:26">
      <c r="A49" t="str">
        <f t="shared" si="1"/>
        <v/>
      </c>
      <c r="B49" t="str">
        <f t="shared" si="3"/>
        <v/>
      </c>
      <c r="C49" t="str">
        <f t="shared" si="4"/>
        <v/>
      </c>
      <c r="D49" t="str">
        <f>登録メンバー!O53&amp;""</f>
        <v/>
      </c>
      <c r="E49" t="str">
        <f>登録メンバー!P53&amp;""</f>
        <v/>
      </c>
      <c r="F49" t="str">
        <f>登録メンバー!Q53&amp;""</f>
        <v/>
      </c>
      <c r="G49" t="str">
        <f>登録メンバー!R53&amp;""</f>
        <v/>
      </c>
      <c r="L49" t="str">
        <f>IF(P49=申込書!$E$45,"○","")</f>
        <v/>
      </c>
      <c r="M49" t="str">
        <f>IF(登録メンバー!A53="","",登録メンバー!A53)</f>
        <v/>
      </c>
      <c r="N49" t="str">
        <f>IF(登録メンバー!B53="","",登録メンバー!B53)</f>
        <v/>
      </c>
      <c r="O49" t="str">
        <f>IF(登録メンバー!C53="","",登録メンバー!C53)</f>
        <v/>
      </c>
      <c r="P49" t="str">
        <f>IF(登録メンバー!D53="","",登録メンバー!D53)</f>
        <v/>
      </c>
      <c r="Q49" t="str">
        <f>IF(登録メンバー!E53="","",登録メンバー!E53)</f>
        <v/>
      </c>
      <c r="R49" t="str">
        <f>IF(登録メンバー!F53="","",登録メンバー!F53)</f>
        <v/>
      </c>
      <c r="S49" t="str">
        <f>IF(登録メンバー!G53="","",登録メンバー!G53)</f>
        <v/>
      </c>
      <c r="T49" t="str">
        <f>IF(登録メンバー!H53="","",登録メンバー!H53)</f>
        <v/>
      </c>
      <c r="U49" t="str">
        <f>IF(登録メンバー!I53="","",登録メンバー!I53)</f>
        <v/>
      </c>
      <c r="V49" t="str">
        <f>IF(登録メンバー!J53="","",登録メンバー!J53)</f>
        <v/>
      </c>
      <c r="W49" t="str">
        <f>IF(登録メンバー!K53="","",登録メンバー!K53)</f>
        <v/>
      </c>
      <c r="X49" t="str">
        <f>IF(登録メンバー!L53="","",登録メンバー!L53)</f>
        <v/>
      </c>
      <c r="Y49" t="str">
        <f>IF(登録メンバー!M53="","",登録メンバー!M53)</f>
        <v/>
      </c>
      <c r="Z49" t="str">
        <f>IF(登録メンバー!N53="","",登録メンバー!N53)</f>
        <v/>
      </c>
    </row>
    <row r="50" spans="1:26">
      <c r="A50" t="str">
        <f t="shared" si="1"/>
        <v/>
      </c>
      <c r="B50" t="str">
        <f t="shared" si="3"/>
        <v/>
      </c>
      <c r="C50" t="str">
        <f t="shared" si="4"/>
        <v/>
      </c>
      <c r="D50" t="str">
        <f>登録メンバー!O54&amp;""</f>
        <v/>
      </c>
      <c r="E50" t="str">
        <f>登録メンバー!P54&amp;""</f>
        <v/>
      </c>
      <c r="F50" t="str">
        <f>登録メンバー!Q54&amp;""</f>
        <v/>
      </c>
      <c r="G50" t="str">
        <f>登録メンバー!R54&amp;""</f>
        <v/>
      </c>
      <c r="L50" t="str">
        <f>IF(P50=申込書!$E$45,"○","")</f>
        <v/>
      </c>
      <c r="M50" t="str">
        <f>IF(登録メンバー!A54="","",登録メンバー!A54)</f>
        <v/>
      </c>
      <c r="N50" t="str">
        <f>IF(登録メンバー!B54="","",登録メンバー!B54)</f>
        <v/>
      </c>
      <c r="O50" t="str">
        <f>IF(登録メンバー!C54="","",登録メンバー!C54)</f>
        <v/>
      </c>
      <c r="P50" t="str">
        <f>IF(登録メンバー!D54="","",登録メンバー!D54)</f>
        <v/>
      </c>
      <c r="Q50" t="str">
        <f>IF(登録メンバー!E54="","",登録メンバー!E54)</f>
        <v/>
      </c>
      <c r="R50" t="str">
        <f>IF(登録メンバー!F54="","",登録メンバー!F54)</f>
        <v/>
      </c>
      <c r="S50" t="str">
        <f>IF(登録メンバー!G54="","",登録メンバー!G54)</f>
        <v/>
      </c>
      <c r="T50" t="str">
        <f>IF(登録メンバー!H54="","",登録メンバー!H54)</f>
        <v/>
      </c>
      <c r="U50" t="str">
        <f>IF(登録メンバー!I54="","",登録メンバー!I54)</f>
        <v/>
      </c>
      <c r="V50" t="str">
        <f>IF(登録メンバー!J54="","",登録メンバー!J54)</f>
        <v/>
      </c>
      <c r="W50" t="str">
        <f>IF(登録メンバー!K54="","",登録メンバー!K54)</f>
        <v/>
      </c>
      <c r="X50" t="str">
        <f>IF(登録メンバー!L54="","",登録メンバー!L54)</f>
        <v/>
      </c>
      <c r="Y50" t="str">
        <f>IF(登録メンバー!M54="","",登録メンバー!M54)</f>
        <v/>
      </c>
      <c r="Z50" t="str">
        <f>IF(登録メンバー!N54="","",登録メンバー!N54)</f>
        <v/>
      </c>
    </row>
    <row r="51" spans="1:26">
      <c r="A51" t="str">
        <f t="shared" si="1"/>
        <v/>
      </c>
      <c r="B51" t="str">
        <f t="shared" si="3"/>
        <v/>
      </c>
      <c r="C51" t="str">
        <f t="shared" si="4"/>
        <v/>
      </c>
      <c r="D51" t="str">
        <f>登録メンバー!O55&amp;""</f>
        <v/>
      </c>
      <c r="E51" t="str">
        <f>登録メンバー!P55&amp;""</f>
        <v/>
      </c>
      <c r="F51" t="str">
        <f>登録メンバー!Q55&amp;""</f>
        <v/>
      </c>
      <c r="G51" t="str">
        <f>登録メンバー!R55&amp;""</f>
        <v/>
      </c>
      <c r="L51" t="str">
        <f>IF(P51=申込書!$E$45,"○","")</f>
        <v/>
      </c>
      <c r="M51" t="str">
        <f>IF(登録メンバー!A55="","",登録メンバー!A55)</f>
        <v/>
      </c>
      <c r="N51" t="str">
        <f>IF(登録メンバー!B55="","",登録メンバー!B55)</f>
        <v/>
      </c>
      <c r="O51" t="str">
        <f>IF(登録メンバー!C55="","",登録メンバー!C55)</f>
        <v/>
      </c>
      <c r="P51" t="str">
        <f>IF(登録メンバー!D55="","",登録メンバー!D55)</f>
        <v/>
      </c>
      <c r="Q51" t="str">
        <f>IF(登録メンバー!E55="","",登録メンバー!E55)</f>
        <v/>
      </c>
      <c r="R51" t="str">
        <f>IF(登録メンバー!F55="","",登録メンバー!F55)</f>
        <v/>
      </c>
      <c r="S51" t="str">
        <f>IF(登録メンバー!G55="","",登録メンバー!G55)</f>
        <v/>
      </c>
      <c r="T51" t="str">
        <f>IF(登録メンバー!H55="","",登録メンバー!H55)</f>
        <v/>
      </c>
      <c r="U51" t="str">
        <f>IF(登録メンバー!I55="","",登録メンバー!I55)</f>
        <v/>
      </c>
      <c r="V51" t="str">
        <f>IF(登録メンバー!J55="","",登録メンバー!J55)</f>
        <v/>
      </c>
      <c r="W51" t="str">
        <f>IF(登録メンバー!K55="","",登録メンバー!K55)</f>
        <v/>
      </c>
      <c r="X51" t="str">
        <f>IF(登録メンバー!L55="","",登録メンバー!L55)</f>
        <v/>
      </c>
      <c r="Y51" t="str">
        <f>IF(登録メンバー!M55="","",登録メンバー!M55)</f>
        <v/>
      </c>
      <c r="Z51" t="str">
        <f>IF(登録メンバー!N55="","",登録メンバー!N55)</f>
        <v/>
      </c>
    </row>
    <row r="52" spans="1:26">
      <c r="A52" t="str">
        <f t="shared" si="1"/>
        <v/>
      </c>
      <c r="B52" t="str">
        <f t="shared" si="3"/>
        <v/>
      </c>
      <c r="C52" t="str">
        <f t="shared" si="4"/>
        <v/>
      </c>
      <c r="D52" t="str">
        <f>登録メンバー!O56&amp;""</f>
        <v/>
      </c>
      <c r="E52" t="str">
        <f>登録メンバー!P56&amp;""</f>
        <v/>
      </c>
      <c r="F52" t="str">
        <f>登録メンバー!Q56&amp;""</f>
        <v/>
      </c>
      <c r="G52" t="str">
        <f>登録メンバー!R56&amp;""</f>
        <v/>
      </c>
      <c r="L52" t="str">
        <f>IF(P52=申込書!$E$45,"○","")</f>
        <v/>
      </c>
      <c r="M52" t="str">
        <f>IF(登録メンバー!A56="","",登録メンバー!A56)</f>
        <v/>
      </c>
      <c r="N52" t="str">
        <f>IF(登録メンバー!B56="","",登録メンバー!B56)</f>
        <v/>
      </c>
      <c r="O52" t="str">
        <f>IF(登録メンバー!C56="","",登録メンバー!C56)</f>
        <v/>
      </c>
      <c r="P52" t="str">
        <f>IF(登録メンバー!D56="","",登録メンバー!D56)</f>
        <v/>
      </c>
      <c r="Q52" t="str">
        <f>IF(登録メンバー!E56="","",登録メンバー!E56)</f>
        <v/>
      </c>
      <c r="R52" t="str">
        <f>IF(登録メンバー!F56="","",登録メンバー!F56)</f>
        <v/>
      </c>
      <c r="S52" t="str">
        <f>IF(登録メンバー!G56="","",登録メンバー!G56)</f>
        <v/>
      </c>
      <c r="T52" t="str">
        <f>IF(登録メンバー!H56="","",登録メンバー!H56)</f>
        <v/>
      </c>
      <c r="U52" t="str">
        <f>IF(登録メンバー!I56="","",登録メンバー!I56)</f>
        <v/>
      </c>
      <c r="V52" t="str">
        <f>IF(登録メンバー!J56="","",登録メンバー!J56)</f>
        <v/>
      </c>
      <c r="W52" t="str">
        <f>IF(登録メンバー!K56="","",登録メンバー!K56)</f>
        <v/>
      </c>
      <c r="X52" t="str">
        <f>IF(登録メンバー!L56="","",登録メンバー!L56)</f>
        <v/>
      </c>
      <c r="Y52" t="str">
        <f>IF(登録メンバー!M56="","",登録メンバー!M56)</f>
        <v/>
      </c>
      <c r="Z52" t="str">
        <f>IF(登録メンバー!N56="","",登録メンバー!N56)</f>
        <v/>
      </c>
    </row>
    <row r="53" spans="1:26">
      <c r="A53" t="str">
        <f t="shared" si="1"/>
        <v/>
      </c>
      <c r="B53" t="str">
        <f t="shared" si="3"/>
        <v/>
      </c>
      <c r="C53" t="str">
        <f t="shared" si="4"/>
        <v/>
      </c>
      <c r="D53" t="str">
        <f>登録メンバー!O57&amp;""</f>
        <v/>
      </c>
      <c r="E53" t="str">
        <f>登録メンバー!P57&amp;""</f>
        <v/>
      </c>
      <c r="F53" t="str">
        <f>登録メンバー!Q57&amp;""</f>
        <v/>
      </c>
      <c r="G53" t="str">
        <f>登録メンバー!R57&amp;""</f>
        <v/>
      </c>
      <c r="L53" t="str">
        <f>IF(P53=申込書!$E$45,"○","")</f>
        <v/>
      </c>
      <c r="M53" t="str">
        <f>IF(登録メンバー!A57="","",登録メンバー!A57)</f>
        <v/>
      </c>
      <c r="N53" t="str">
        <f>IF(登録メンバー!B57="","",登録メンバー!B57)</f>
        <v/>
      </c>
      <c r="O53" t="str">
        <f>IF(登録メンバー!C57="","",登録メンバー!C57)</f>
        <v/>
      </c>
      <c r="P53" t="str">
        <f>IF(登録メンバー!D57="","",登録メンバー!D57)</f>
        <v/>
      </c>
      <c r="Q53" t="str">
        <f>IF(登録メンバー!E57="","",登録メンバー!E57)</f>
        <v/>
      </c>
      <c r="R53" t="str">
        <f>IF(登録メンバー!F57="","",登録メンバー!F57)</f>
        <v/>
      </c>
      <c r="S53" t="str">
        <f>IF(登録メンバー!G57="","",登録メンバー!G57)</f>
        <v/>
      </c>
      <c r="T53" t="str">
        <f>IF(登録メンバー!H57="","",登録メンバー!H57)</f>
        <v/>
      </c>
      <c r="U53" t="str">
        <f>IF(登録メンバー!I57="","",登録メンバー!I57)</f>
        <v/>
      </c>
      <c r="V53" t="str">
        <f>IF(登録メンバー!J57="","",登録メンバー!J57)</f>
        <v/>
      </c>
      <c r="W53" t="str">
        <f>IF(登録メンバー!K57="","",登録メンバー!K57)</f>
        <v/>
      </c>
      <c r="X53" t="str">
        <f>IF(登録メンバー!L57="","",登録メンバー!L57)</f>
        <v/>
      </c>
      <c r="Y53" t="str">
        <f>IF(登録メンバー!M57="","",登録メンバー!M57)</f>
        <v/>
      </c>
      <c r="Z53" t="str">
        <f>IF(登録メンバー!N57="","",登録メンバー!N57)</f>
        <v/>
      </c>
    </row>
    <row r="54" spans="1:26">
      <c r="A54" t="str">
        <f t="shared" si="1"/>
        <v/>
      </c>
      <c r="B54" t="str">
        <f t="shared" si="3"/>
        <v/>
      </c>
      <c r="C54" t="str">
        <f t="shared" si="4"/>
        <v/>
      </c>
      <c r="D54" t="str">
        <f>登録メンバー!O58&amp;""</f>
        <v/>
      </c>
      <c r="E54" t="str">
        <f>登録メンバー!P58&amp;""</f>
        <v/>
      </c>
      <c r="F54" t="str">
        <f>登録メンバー!Q58&amp;""</f>
        <v/>
      </c>
      <c r="G54" t="str">
        <f>登録メンバー!R58&amp;""</f>
        <v/>
      </c>
      <c r="L54" t="str">
        <f>IF(P54=申込書!$E$45,"○","")</f>
        <v/>
      </c>
      <c r="M54" t="str">
        <f>IF(登録メンバー!A58="","",登録メンバー!A58)</f>
        <v/>
      </c>
      <c r="N54" t="str">
        <f>IF(登録メンバー!B58="","",登録メンバー!B58)</f>
        <v/>
      </c>
      <c r="O54" t="str">
        <f>IF(登録メンバー!C58="","",登録メンバー!C58)</f>
        <v/>
      </c>
      <c r="P54" t="str">
        <f>IF(登録メンバー!D58="","",登録メンバー!D58)</f>
        <v/>
      </c>
      <c r="Q54" t="str">
        <f>IF(登録メンバー!E58="","",登録メンバー!E58)</f>
        <v/>
      </c>
      <c r="R54" t="str">
        <f>IF(登録メンバー!F58="","",登録メンバー!F58)</f>
        <v/>
      </c>
      <c r="S54" t="str">
        <f>IF(登録メンバー!G58="","",登録メンバー!G58)</f>
        <v/>
      </c>
      <c r="T54" t="str">
        <f>IF(登録メンバー!H58="","",登録メンバー!H58)</f>
        <v/>
      </c>
      <c r="U54" t="str">
        <f>IF(登録メンバー!I58="","",登録メンバー!I58)</f>
        <v/>
      </c>
      <c r="V54" t="str">
        <f>IF(登録メンバー!J58="","",登録メンバー!J58)</f>
        <v/>
      </c>
      <c r="W54" t="str">
        <f>IF(登録メンバー!K58="","",登録メンバー!K58)</f>
        <v/>
      </c>
      <c r="X54" t="str">
        <f>IF(登録メンバー!L58="","",登録メンバー!L58)</f>
        <v/>
      </c>
      <c r="Y54" t="str">
        <f>IF(登録メンバー!M58="","",登録メンバー!M58)</f>
        <v/>
      </c>
      <c r="Z54" t="str">
        <f>IF(登録メンバー!N58="","",登録メンバー!N58)</f>
        <v/>
      </c>
    </row>
    <row r="55" spans="1:26">
      <c r="A55" t="str">
        <f t="shared" si="1"/>
        <v/>
      </c>
      <c r="B55" t="str">
        <f t="shared" si="3"/>
        <v/>
      </c>
      <c r="C55" t="str">
        <f t="shared" si="4"/>
        <v/>
      </c>
      <c r="D55" t="str">
        <f>登録メンバー!O59&amp;""</f>
        <v/>
      </c>
      <c r="E55" t="str">
        <f>登録メンバー!P59&amp;""</f>
        <v/>
      </c>
      <c r="F55" t="str">
        <f>登録メンバー!Q59&amp;""</f>
        <v/>
      </c>
      <c r="G55" t="str">
        <f>登録メンバー!R59&amp;""</f>
        <v/>
      </c>
      <c r="L55" t="str">
        <f>IF(P55=申込書!$E$45,"○","")</f>
        <v/>
      </c>
      <c r="M55" t="str">
        <f>IF(登録メンバー!A59="","",登録メンバー!A59)</f>
        <v/>
      </c>
      <c r="N55" t="str">
        <f>IF(登録メンバー!B59="","",登録メンバー!B59)</f>
        <v/>
      </c>
      <c r="O55" t="str">
        <f>IF(登録メンバー!C59="","",登録メンバー!C59)</f>
        <v/>
      </c>
      <c r="P55" t="str">
        <f>IF(登録メンバー!D59="","",登録メンバー!D59)</f>
        <v/>
      </c>
      <c r="Q55" t="str">
        <f>IF(登録メンバー!E59="","",登録メンバー!E59)</f>
        <v/>
      </c>
      <c r="R55" t="str">
        <f>IF(登録メンバー!F59="","",登録メンバー!F59)</f>
        <v/>
      </c>
      <c r="S55" t="str">
        <f>IF(登録メンバー!G59="","",登録メンバー!G59)</f>
        <v/>
      </c>
      <c r="T55" t="str">
        <f>IF(登録メンバー!H59="","",登録メンバー!H59)</f>
        <v/>
      </c>
      <c r="U55" t="str">
        <f>IF(登録メンバー!I59="","",登録メンバー!I59)</f>
        <v/>
      </c>
      <c r="V55" t="str">
        <f>IF(登録メンバー!J59="","",登録メンバー!J59)</f>
        <v/>
      </c>
      <c r="W55" t="str">
        <f>IF(登録メンバー!K59="","",登録メンバー!K59)</f>
        <v/>
      </c>
      <c r="X55" t="str">
        <f>IF(登録メンバー!L59="","",登録メンバー!L59)</f>
        <v/>
      </c>
      <c r="Y55" t="str">
        <f>IF(登録メンバー!M59="","",登録メンバー!M59)</f>
        <v/>
      </c>
      <c r="Z55" t="str">
        <f>IF(登録メンバー!N59="","",登録メンバー!N59)</f>
        <v/>
      </c>
    </row>
    <row r="56" spans="1:26">
      <c r="A56" t="str">
        <f t="shared" si="1"/>
        <v/>
      </c>
      <c r="B56" t="str">
        <f t="shared" si="3"/>
        <v/>
      </c>
      <c r="C56" t="str">
        <f t="shared" si="4"/>
        <v/>
      </c>
      <c r="D56" t="str">
        <f>登録メンバー!O60&amp;""</f>
        <v/>
      </c>
      <c r="E56" t="str">
        <f>登録メンバー!P60&amp;""</f>
        <v/>
      </c>
      <c r="F56" t="str">
        <f>登録メンバー!Q60&amp;""</f>
        <v/>
      </c>
      <c r="G56" t="str">
        <f>登録メンバー!R60&amp;""</f>
        <v/>
      </c>
      <c r="L56" t="str">
        <f>IF(P56=申込書!$E$45,"○","")</f>
        <v/>
      </c>
      <c r="M56" t="str">
        <f>IF(登録メンバー!A60="","",登録メンバー!A60)</f>
        <v/>
      </c>
      <c r="N56" t="str">
        <f>IF(登録メンバー!B60="","",登録メンバー!B60)</f>
        <v/>
      </c>
      <c r="O56" t="str">
        <f>IF(登録メンバー!C60="","",登録メンバー!C60)</f>
        <v/>
      </c>
      <c r="P56" t="str">
        <f>IF(登録メンバー!D60="","",登録メンバー!D60)</f>
        <v/>
      </c>
      <c r="Q56" t="str">
        <f>IF(登録メンバー!E60="","",登録メンバー!E60)</f>
        <v/>
      </c>
      <c r="R56" t="str">
        <f>IF(登録メンバー!F60="","",登録メンバー!F60)</f>
        <v/>
      </c>
      <c r="S56" t="str">
        <f>IF(登録メンバー!G60="","",登録メンバー!G60)</f>
        <v/>
      </c>
      <c r="T56" t="str">
        <f>IF(登録メンバー!H60="","",登録メンバー!H60)</f>
        <v/>
      </c>
      <c r="U56" t="str">
        <f>IF(登録メンバー!I60="","",登録メンバー!I60)</f>
        <v/>
      </c>
      <c r="V56" t="str">
        <f>IF(登録メンバー!J60="","",登録メンバー!J60)</f>
        <v/>
      </c>
      <c r="W56" t="str">
        <f>IF(登録メンバー!K60="","",登録メンバー!K60)</f>
        <v/>
      </c>
      <c r="X56" t="str">
        <f>IF(登録メンバー!L60="","",登録メンバー!L60)</f>
        <v/>
      </c>
      <c r="Y56" t="str">
        <f>IF(登録メンバー!M60="","",登録メンバー!M60)</f>
        <v/>
      </c>
      <c r="Z56" t="str">
        <f>IF(登録メンバー!N60="","",登録メンバー!N60)</f>
        <v/>
      </c>
    </row>
    <row r="57" spans="1:26">
      <c r="A57" t="str">
        <f t="shared" si="1"/>
        <v/>
      </c>
      <c r="B57" t="str">
        <f t="shared" si="3"/>
        <v/>
      </c>
      <c r="C57" t="str">
        <f t="shared" si="4"/>
        <v/>
      </c>
      <c r="D57" t="str">
        <f>登録メンバー!O61&amp;""</f>
        <v/>
      </c>
      <c r="E57" t="str">
        <f>登録メンバー!P61&amp;""</f>
        <v/>
      </c>
      <c r="F57" t="str">
        <f>登録メンバー!Q61&amp;""</f>
        <v/>
      </c>
      <c r="G57" t="str">
        <f>登録メンバー!R61&amp;""</f>
        <v/>
      </c>
      <c r="L57" t="str">
        <f>IF(P57=申込書!$E$45,"○","")</f>
        <v/>
      </c>
      <c r="M57" t="str">
        <f>IF(登録メンバー!A61="","",登録メンバー!A61)</f>
        <v/>
      </c>
      <c r="N57" t="str">
        <f>IF(登録メンバー!B61="","",登録メンバー!B61)</f>
        <v/>
      </c>
      <c r="O57" t="str">
        <f>IF(登録メンバー!C61="","",登録メンバー!C61)</f>
        <v/>
      </c>
      <c r="P57" t="str">
        <f>IF(登録メンバー!D61="","",登録メンバー!D61)</f>
        <v/>
      </c>
      <c r="Q57" t="str">
        <f>IF(登録メンバー!E61="","",登録メンバー!E61)</f>
        <v/>
      </c>
      <c r="R57" t="str">
        <f>IF(登録メンバー!F61="","",登録メンバー!F61)</f>
        <v/>
      </c>
      <c r="S57" t="str">
        <f>IF(登録メンバー!G61="","",登録メンバー!G61)</f>
        <v/>
      </c>
      <c r="T57" t="str">
        <f>IF(登録メンバー!H61="","",登録メンバー!H61)</f>
        <v/>
      </c>
      <c r="U57" t="str">
        <f>IF(登録メンバー!I61="","",登録メンバー!I61)</f>
        <v/>
      </c>
      <c r="V57" t="str">
        <f>IF(登録メンバー!J61="","",登録メンバー!J61)</f>
        <v/>
      </c>
      <c r="W57" t="str">
        <f>IF(登録メンバー!K61="","",登録メンバー!K61)</f>
        <v/>
      </c>
      <c r="X57" t="str">
        <f>IF(登録メンバー!L61="","",登録メンバー!L61)</f>
        <v/>
      </c>
      <c r="Y57" t="str">
        <f>IF(登録メンバー!M61="","",登録メンバー!M61)</f>
        <v/>
      </c>
      <c r="Z57" t="str">
        <f>IF(登録メンバー!N61="","",登録メンバー!N61)</f>
        <v/>
      </c>
    </row>
    <row r="58" spans="1:26">
      <c r="A58" t="str">
        <f t="shared" si="1"/>
        <v/>
      </c>
      <c r="B58" t="str">
        <f t="shared" si="3"/>
        <v/>
      </c>
      <c r="C58" t="str">
        <f t="shared" si="4"/>
        <v/>
      </c>
      <c r="D58" t="str">
        <f>登録メンバー!O62&amp;""</f>
        <v/>
      </c>
      <c r="E58" t="str">
        <f>登録メンバー!P62&amp;""</f>
        <v/>
      </c>
      <c r="F58" t="str">
        <f>登録メンバー!Q62&amp;""</f>
        <v/>
      </c>
      <c r="G58" t="str">
        <f>登録メンバー!R62&amp;""</f>
        <v/>
      </c>
      <c r="L58" t="str">
        <f>IF(P58=申込書!$E$45,"○","")</f>
        <v/>
      </c>
      <c r="M58" t="str">
        <f>IF(登録メンバー!A62="","",登録メンバー!A62)</f>
        <v/>
      </c>
      <c r="N58" t="str">
        <f>IF(登録メンバー!B62="","",登録メンバー!B62)</f>
        <v/>
      </c>
      <c r="O58" t="str">
        <f>IF(登録メンバー!C62="","",登録メンバー!C62)</f>
        <v/>
      </c>
      <c r="P58" t="str">
        <f>IF(登録メンバー!D62="","",登録メンバー!D62)</f>
        <v/>
      </c>
      <c r="Q58" t="str">
        <f>IF(登録メンバー!E62="","",登録メンバー!E62)</f>
        <v/>
      </c>
      <c r="R58" t="str">
        <f>IF(登録メンバー!F62="","",登録メンバー!F62)</f>
        <v/>
      </c>
      <c r="S58" t="str">
        <f>IF(登録メンバー!G62="","",登録メンバー!G62)</f>
        <v/>
      </c>
      <c r="T58" t="str">
        <f>IF(登録メンバー!H62="","",登録メンバー!H62)</f>
        <v/>
      </c>
      <c r="U58" t="str">
        <f>IF(登録メンバー!I62="","",登録メンバー!I62)</f>
        <v/>
      </c>
      <c r="V58" t="str">
        <f>IF(登録メンバー!J62="","",登録メンバー!J62)</f>
        <v/>
      </c>
      <c r="W58" t="str">
        <f>IF(登録メンバー!K62="","",登録メンバー!K62)</f>
        <v/>
      </c>
      <c r="X58" t="str">
        <f>IF(登録メンバー!L62="","",登録メンバー!L62)</f>
        <v/>
      </c>
      <c r="Y58" t="str">
        <f>IF(登録メンバー!M62="","",登録メンバー!M62)</f>
        <v/>
      </c>
      <c r="Z58" t="str">
        <f>IF(登録メンバー!N62="","",登録メンバー!N62)</f>
        <v/>
      </c>
    </row>
    <row r="59" spans="1:26">
      <c r="A59" t="str">
        <f t="shared" si="1"/>
        <v/>
      </c>
      <c r="B59" t="str">
        <f t="shared" si="3"/>
        <v/>
      </c>
      <c r="C59" t="str">
        <f t="shared" si="4"/>
        <v/>
      </c>
      <c r="D59" t="str">
        <f>登録メンバー!O63&amp;""</f>
        <v/>
      </c>
      <c r="E59" t="str">
        <f>登録メンバー!P63&amp;""</f>
        <v/>
      </c>
      <c r="F59" t="str">
        <f>登録メンバー!Q63&amp;""</f>
        <v/>
      </c>
      <c r="G59" t="str">
        <f>登録メンバー!R63&amp;""</f>
        <v/>
      </c>
      <c r="L59" t="str">
        <f>IF(P59=申込書!$E$45,"○","")</f>
        <v/>
      </c>
      <c r="M59" t="str">
        <f>IF(登録メンバー!A63="","",登録メンバー!A63)</f>
        <v/>
      </c>
      <c r="N59" t="str">
        <f>IF(登録メンバー!B63="","",登録メンバー!B63)</f>
        <v/>
      </c>
      <c r="O59" t="str">
        <f>IF(登録メンバー!C63="","",登録メンバー!C63)</f>
        <v/>
      </c>
      <c r="P59" t="str">
        <f>IF(登録メンバー!D63="","",登録メンバー!D63)</f>
        <v/>
      </c>
      <c r="Q59" t="str">
        <f>IF(登録メンバー!E63="","",登録メンバー!E63)</f>
        <v/>
      </c>
      <c r="R59" t="str">
        <f>IF(登録メンバー!F63="","",登録メンバー!F63)</f>
        <v/>
      </c>
      <c r="S59" t="str">
        <f>IF(登録メンバー!G63="","",登録メンバー!G63)</f>
        <v/>
      </c>
      <c r="T59" t="str">
        <f>IF(登録メンバー!H63="","",登録メンバー!H63)</f>
        <v/>
      </c>
      <c r="U59" t="str">
        <f>IF(登録メンバー!I63="","",登録メンバー!I63)</f>
        <v/>
      </c>
      <c r="V59" t="str">
        <f>IF(登録メンバー!J63="","",登録メンバー!J63)</f>
        <v/>
      </c>
      <c r="W59" t="str">
        <f>IF(登録メンバー!K63="","",登録メンバー!K63)</f>
        <v/>
      </c>
      <c r="X59" t="str">
        <f>IF(登録メンバー!L63="","",登録メンバー!L63)</f>
        <v/>
      </c>
      <c r="Y59" t="str">
        <f>IF(登録メンバー!M63="","",登録メンバー!M63)</f>
        <v/>
      </c>
      <c r="Z59" t="str">
        <f>IF(登録メンバー!N63="","",登録メンバー!N63)</f>
        <v/>
      </c>
    </row>
    <row r="60" spans="1:26">
      <c r="A60" t="str">
        <f t="shared" si="1"/>
        <v/>
      </c>
      <c r="B60" t="str">
        <f t="shared" si="3"/>
        <v/>
      </c>
      <c r="C60" t="str">
        <f t="shared" si="4"/>
        <v/>
      </c>
      <c r="D60" t="str">
        <f>登録メンバー!O64&amp;""</f>
        <v/>
      </c>
      <c r="E60" t="str">
        <f>登録メンバー!P64&amp;""</f>
        <v/>
      </c>
      <c r="F60" t="str">
        <f>登録メンバー!Q64&amp;""</f>
        <v/>
      </c>
      <c r="G60" t="str">
        <f>登録メンバー!R64&amp;""</f>
        <v/>
      </c>
      <c r="L60" t="str">
        <f>IF(P60=申込書!$E$45,"○","")</f>
        <v/>
      </c>
      <c r="M60" t="str">
        <f>IF(登録メンバー!A64="","",登録メンバー!A64)</f>
        <v/>
      </c>
      <c r="N60" t="str">
        <f>IF(登録メンバー!B64="","",登録メンバー!B64)</f>
        <v/>
      </c>
      <c r="O60" t="str">
        <f>IF(登録メンバー!C64="","",登録メンバー!C64)</f>
        <v/>
      </c>
      <c r="P60" t="str">
        <f>IF(登録メンバー!D64="","",登録メンバー!D64)</f>
        <v/>
      </c>
      <c r="Q60" t="str">
        <f>IF(登録メンバー!E64="","",登録メンバー!E64)</f>
        <v/>
      </c>
      <c r="R60" t="str">
        <f>IF(登録メンバー!F64="","",登録メンバー!F64)</f>
        <v/>
      </c>
      <c r="S60" t="str">
        <f>IF(登録メンバー!G64="","",登録メンバー!G64)</f>
        <v/>
      </c>
      <c r="T60" t="str">
        <f>IF(登録メンバー!H64="","",登録メンバー!H64)</f>
        <v/>
      </c>
      <c r="U60" t="str">
        <f>IF(登録メンバー!I64="","",登録メンバー!I64)</f>
        <v/>
      </c>
      <c r="V60" t="str">
        <f>IF(登録メンバー!J64="","",登録メンバー!J64)</f>
        <v/>
      </c>
      <c r="W60" t="str">
        <f>IF(登録メンバー!K64="","",登録メンバー!K64)</f>
        <v/>
      </c>
      <c r="X60" t="str">
        <f>IF(登録メンバー!L64="","",登録メンバー!L64)</f>
        <v/>
      </c>
      <c r="Y60" t="str">
        <f>IF(登録メンバー!M64="","",登録メンバー!M64)</f>
        <v/>
      </c>
      <c r="Z60" t="str">
        <f>IF(登録メンバー!N64="","",登録メンバー!N64)</f>
        <v/>
      </c>
    </row>
    <row r="61" spans="1:26">
      <c r="A61" t="str">
        <f t="shared" si="1"/>
        <v/>
      </c>
      <c r="B61" t="str">
        <f t="shared" si="3"/>
        <v/>
      </c>
      <c r="C61" t="str">
        <f t="shared" si="4"/>
        <v/>
      </c>
      <c r="D61" t="str">
        <f>登録メンバー!O65&amp;""</f>
        <v/>
      </c>
      <c r="E61" t="str">
        <f>登録メンバー!P65&amp;""</f>
        <v/>
      </c>
      <c r="F61" t="str">
        <f>登録メンバー!Q65&amp;""</f>
        <v/>
      </c>
      <c r="G61" t="str">
        <f>登録メンバー!R65&amp;""</f>
        <v/>
      </c>
      <c r="L61" t="str">
        <f>IF(P61=申込書!$E$45,"○","")</f>
        <v/>
      </c>
      <c r="M61" t="str">
        <f>IF(登録メンバー!A65="","",登録メンバー!A65)</f>
        <v/>
      </c>
      <c r="N61" t="str">
        <f>IF(登録メンバー!B65="","",登録メンバー!B65)</f>
        <v/>
      </c>
      <c r="O61" t="str">
        <f>IF(登録メンバー!C65="","",登録メンバー!C65)</f>
        <v/>
      </c>
      <c r="P61" t="str">
        <f>IF(登録メンバー!D65="","",登録メンバー!D65)</f>
        <v/>
      </c>
      <c r="Q61" t="str">
        <f>IF(登録メンバー!E65="","",登録メンバー!E65)</f>
        <v/>
      </c>
      <c r="R61" t="str">
        <f>IF(登録メンバー!F65="","",登録メンバー!F65)</f>
        <v/>
      </c>
      <c r="S61" t="str">
        <f>IF(登録メンバー!G65="","",登録メンバー!G65)</f>
        <v/>
      </c>
      <c r="T61" t="str">
        <f>IF(登録メンバー!H65="","",登録メンバー!H65)</f>
        <v/>
      </c>
      <c r="U61" t="str">
        <f>IF(登録メンバー!I65="","",登録メンバー!I65)</f>
        <v/>
      </c>
      <c r="V61" t="str">
        <f>IF(登録メンバー!J65="","",登録メンバー!J65)</f>
        <v/>
      </c>
      <c r="W61" t="str">
        <f>IF(登録メンバー!K65="","",登録メンバー!K65)</f>
        <v/>
      </c>
      <c r="X61" t="str">
        <f>IF(登録メンバー!L65="","",登録メンバー!L65)</f>
        <v/>
      </c>
      <c r="Y61" t="str">
        <f>IF(登録メンバー!M65="","",登録メンバー!M65)</f>
        <v/>
      </c>
      <c r="Z61" t="str">
        <f>IF(登録メンバー!N65="","",登録メンバー!N65)</f>
        <v/>
      </c>
    </row>
    <row r="62" spans="1:26">
      <c r="A62" t="str">
        <f t="shared" si="1"/>
        <v/>
      </c>
      <c r="B62" t="str">
        <f t="shared" si="3"/>
        <v/>
      </c>
      <c r="C62" t="str">
        <f t="shared" si="4"/>
        <v/>
      </c>
      <c r="D62" t="str">
        <f>登録メンバー!O66&amp;""</f>
        <v/>
      </c>
      <c r="E62" t="str">
        <f>登録メンバー!P66&amp;""</f>
        <v/>
      </c>
      <c r="F62" t="str">
        <f>登録メンバー!Q66&amp;""</f>
        <v/>
      </c>
      <c r="G62" t="str">
        <f>登録メンバー!R66&amp;""</f>
        <v/>
      </c>
      <c r="L62" t="str">
        <f>IF(P62=申込書!$E$45,"○","")</f>
        <v/>
      </c>
      <c r="M62" t="str">
        <f>IF(登録メンバー!A66="","",登録メンバー!A66)</f>
        <v/>
      </c>
      <c r="N62" t="str">
        <f>IF(登録メンバー!B66="","",登録メンバー!B66)</f>
        <v/>
      </c>
      <c r="O62" t="str">
        <f>IF(登録メンバー!C66="","",登録メンバー!C66)</f>
        <v/>
      </c>
      <c r="P62" t="str">
        <f>IF(登録メンバー!D66="","",登録メンバー!D66)</f>
        <v/>
      </c>
      <c r="Q62" t="str">
        <f>IF(登録メンバー!E66="","",登録メンバー!E66)</f>
        <v/>
      </c>
      <c r="R62" t="str">
        <f>IF(登録メンバー!F66="","",登録メンバー!F66)</f>
        <v/>
      </c>
      <c r="S62" t="str">
        <f>IF(登録メンバー!G66="","",登録メンバー!G66)</f>
        <v/>
      </c>
      <c r="T62" t="str">
        <f>IF(登録メンバー!H66="","",登録メンバー!H66)</f>
        <v/>
      </c>
      <c r="U62" t="str">
        <f>IF(登録メンバー!I66="","",登録メンバー!I66)</f>
        <v/>
      </c>
      <c r="V62" t="str">
        <f>IF(登録メンバー!J66="","",登録メンバー!J66)</f>
        <v/>
      </c>
      <c r="W62" t="str">
        <f>IF(登録メンバー!K66="","",登録メンバー!K66)</f>
        <v/>
      </c>
      <c r="X62" t="str">
        <f>IF(登録メンバー!L66="","",登録メンバー!L66)</f>
        <v/>
      </c>
      <c r="Y62" t="str">
        <f>IF(登録メンバー!M66="","",登録メンバー!M66)</f>
        <v/>
      </c>
      <c r="Z62" t="str">
        <f>IF(登録メンバー!N66="","",登録メンバー!N66)</f>
        <v/>
      </c>
    </row>
    <row r="63" spans="1:26">
      <c r="A63" t="str">
        <f t="shared" si="1"/>
        <v/>
      </c>
      <c r="B63" t="str">
        <f t="shared" si="3"/>
        <v/>
      </c>
      <c r="C63" t="str">
        <f t="shared" si="4"/>
        <v/>
      </c>
      <c r="D63" t="str">
        <f>登録メンバー!O67&amp;""</f>
        <v/>
      </c>
      <c r="E63" t="str">
        <f>登録メンバー!P67&amp;""</f>
        <v/>
      </c>
      <c r="F63" t="str">
        <f>登録メンバー!Q67&amp;""</f>
        <v/>
      </c>
      <c r="G63" t="str">
        <f>登録メンバー!R67&amp;""</f>
        <v/>
      </c>
      <c r="L63" t="str">
        <f>IF(P63=申込書!$E$45,"○","")</f>
        <v/>
      </c>
      <c r="M63" t="str">
        <f>IF(登録メンバー!A67="","",登録メンバー!A67)</f>
        <v/>
      </c>
      <c r="N63" t="str">
        <f>IF(登録メンバー!B67="","",登録メンバー!B67)</f>
        <v/>
      </c>
      <c r="O63" t="str">
        <f>IF(登録メンバー!C67="","",登録メンバー!C67)</f>
        <v/>
      </c>
      <c r="P63" t="str">
        <f>IF(登録メンバー!D67="","",登録メンバー!D67)</f>
        <v/>
      </c>
      <c r="Q63" t="str">
        <f>IF(登録メンバー!E67="","",登録メンバー!E67)</f>
        <v/>
      </c>
      <c r="R63" t="str">
        <f>IF(登録メンバー!F67="","",登録メンバー!F67)</f>
        <v/>
      </c>
      <c r="S63" t="str">
        <f>IF(登録メンバー!G67="","",登録メンバー!G67)</f>
        <v/>
      </c>
      <c r="T63" t="str">
        <f>IF(登録メンバー!H67="","",登録メンバー!H67)</f>
        <v/>
      </c>
      <c r="U63" t="str">
        <f>IF(登録メンバー!I67="","",登録メンバー!I67)</f>
        <v/>
      </c>
      <c r="V63" t="str">
        <f>IF(登録メンバー!J67="","",登録メンバー!J67)</f>
        <v/>
      </c>
      <c r="W63" t="str">
        <f>IF(登録メンバー!K67="","",登録メンバー!K67)</f>
        <v/>
      </c>
      <c r="X63" t="str">
        <f>IF(登録メンバー!L67="","",登録メンバー!L67)</f>
        <v/>
      </c>
      <c r="Y63" t="str">
        <f>IF(登録メンバー!M67="","",登録メンバー!M67)</f>
        <v/>
      </c>
      <c r="Z63" t="str">
        <f>IF(登録メンバー!N67="","",登録メンバー!N67)</f>
        <v/>
      </c>
    </row>
    <row r="64" spans="1:26">
      <c r="A64" t="str">
        <f t="shared" si="1"/>
        <v/>
      </c>
      <c r="B64" t="str">
        <f t="shared" si="3"/>
        <v/>
      </c>
      <c r="C64" t="str">
        <f t="shared" si="4"/>
        <v/>
      </c>
      <c r="D64" t="str">
        <f>登録メンバー!O68&amp;""</f>
        <v/>
      </c>
      <c r="E64" t="str">
        <f>登録メンバー!P68&amp;""</f>
        <v/>
      </c>
      <c r="F64" t="str">
        <f>登録メンバー!Q68&amp;""</f>
        <v/>
      </c>
      <c r="G64" t="str">
        <f>登録メンバー!R68&amp;""</f>
        <v/>
      </c>
      <c r="L64" t="str">
        <f>IF(P64=申込書!$E$45,"○","")</f>
        <v/>
      </c>
      <c r="M64" t="str">
        <f>IF(登録メンバー!A68="","",登録メンバー!A68)</f>
        <v/>
      </c>
      <c r="N64" t="str">
        <f>IF(登録メンバー!B68="","",登録メンバー!B68)</f>
        <v/>
      </c>
      <c r="O64" t="str">
        <f>IF(登録メンバー!C68="","",登録メンバー!C68)</f>
        <v/>
      </c>
      <c r="P64" t="str">
        <f>IF(登録メンバー!D68="","",登録メンバー!D68)</f>
        <v/>
      </c>
      <c r="Q64" t="str">
        <f>IF(登録メンバー!E68="","",登録メンバー!E68)</f>
        <v/>
      </c>
      <c r="R64" t="str">
        <f>IF(登録メンバー!F68="","",登録メンバー!F68)</f>
        <v/>
      </c>
      <c r="S64" t="str">
        <f>IF(登録メンバー!G68="","",登録メンバー!G68)</f>
        <v/>
      </c>
      <c r="T64" t="str">
        <f>IF(登録メンバー!H68="","",登録メンバー!H68)</f>
        <v/>
      </c>
      <c r="U64" t="str">
        <f>IF(登録メンバー!I68="","",登録メンバー!I68)</f>
        <v/>
      </c>
      <c r="V64" t="str">
        <f>IF(登録メンバー!J68="","",登録メンバー!J68)</f>
        <v/>
      </c>
      <c r="W64" t="str">
        <f>IF(登録メンバー!K68="","",登録メンバー!K68)</f>
        <v/>
      </c>
      <c r="X64" t="str">
        <f>IF(登録メンバー!L68="","",登録メンバー!L68)</f>
        <v/>
      </c>
      <c r="Y64" t="str">
        <f>IF(登録メンバー!M68="","",登録メンバー!M68)</f>
        <v/>
      </c>
      <c r="Z64" t="str">
        <f>IF(登録メンバー!N68="","",登録メンバー!N68)</f>
        <v/>
      </c>
    </row>
    <row r="65" spans="1:26">
      <c r="A65" t="str">
        <f t="shared" si="1"/>
        <v/>
      </c>
      <c r="B65" t="str">
        <f t="shared" si="3"/>
        <v/>
      </c>
      <c r="C65" t="str">
        <f t="shared" si="4"/>
        <v/>
      </c>
      <c r="D65" t="str">
        <f>登録メンバー!O69&amp;""</f>
        <v/>
      </c>
      <c r="E65" t="str">
        <f>登録メンバー!P69&amp;""</f>
        <v/>
      </c>
      <c r="F65" t="str">
        <f>登録メンバー!Q69&amp;""</f>
        <v/>
      </c>
      <c r="G65" t="str">
        <f>登録メンバー!R69&amp;""</f>
        <v/>
      </c>
      <c r="L65" t="str">
        <f>IF(P65=申込書!$E$45,"○","")</f>
        <v/>
      </c>
      <c r="M65" t="str">
        <f>IF(登録メンバー!A69="","",登録メンバー!A69)</f>
        <v/>
      </c>
      <c r="N65" t="str">
        <f>IF(登録メンバー!B69="","",登録メンバー!B69)</f>
        <v/>
      </c>
      <c r="O65" t="str">
        <f>IF(登録メンバー!C69="","",登録メンバー!C69)</f>
        <v/>
      </c>
      <c r="P65" t="str">
        <f>IF(登録メンバー!D69="","",登録メンバー!D69)</f>
        <v/>
      </c>
      <c r="Q65" t="str">
        <f>IF(登録メンバー!E69="","",登録メンバー!E69)</f>
        <v/>
      </c>
      <c r="R65" t="str">
        <f>IF(登録メンバー!F69="","",登録メンバー!F69)</f>
        <v/>
      </c>
      <c r="S65" t="str">
        <f>IF(登録メンバー!G69="","",登録メンバー!G69)</f>
        <v/>
      </c>
      <c r="T65" t="str">
        <f>IF(登録メンバー!H69="","",登録メンバー!H69)</f>
        <v/>
      </c>
      <c r="U65" t="str">
        <f>IF(登録メンバー!I69="","",登録メンバー!I69)</f>
        <v/>
      </c>
      <c r="V65" t="str">
        <f>IF(登録メンバー!J69="","",登録メンバー!J69)</f>
        <v/>
      </c>
      <c r="W65" t="str">
        <f>IF(登録メンバー!K69="","",登録メンバー!K69)</f>
        <v/>
      </c>
      <c r="X65" t="str">
        <f>IF(登録メンバー!L69="","",登録メンバー!L69)</f>
        <v/>
      </c>
      <c r="Y65" t="str">
        <f>IF(登録メンバー!M69="","",登録メンバー!M69)</f>
        <v/>
      </c>
      <c r="Z65" t="str">
        <f>IF(登録メンバー!N69="","",登録メンバー!N69)</f>
        <v/>
      </c>
    </row>
    <row r="66" spans="1:26">
      <c r="A66" t="str">
        <f t="shared" si="1"/>
        <v/>
      </c>
      <c r="B66" t="str">
        <f t="shared" ref="B66:B97" si="5">IF($M66="","","2025正会員")</f>
        <v/>
      </c>
      <c r="C66" t="str">
        <f t="shared" si="4"/>
        <v/>
      </c>
      <c r="D66" t="str">
        <f>登録メンバー!O70&amp;""</f>
        <v/>
      </c>
      <c r="E66" t="str">
        <f>登録メンバー!P70&amp;""</f>
        <v/>
      </c>
      <c r="F66" t="str">
        <f>登録メンバー!Q70&amp;""</f>
        <v/>
      </c>
      <c r="G66" t="str">
        <f>登録メンバー!R70&amp;""</f>
        <v/>
      </c>
      <c r="L66" t="str">
        <f>IF(P66=申込書!$E$45,"○","")</f>
        <v/>
      </c>
      <c r="M66" t="str">
        <f>IF(登録メンバー!A70="","",登録メンバー!A70)</f>
        <v/>
      </c>
      <c r="N66" t="str">
        <f>IF(登録メンバー!B70="","",登録メンバー!B70)</f>
        <v/>
      </c>
      <c r="O66" t="str">
        <f>IF(登録メンバー!C70="","",登録メンバー!C70)</f>
        <v/>
      </c>
      <c r="P66" t="str">
        <f>IF(登録メンバー!D70="","",登録メンバー!D70)</f>
        <v/>
      </c>
      <c r="Q66" t="str">
        <f>IF(登録メンバー!E70="","",登録メンバー!E70)</f>
        <v/>
      </c>
      <c r="R66" t="str">
        <f>IF(登録メンバー!F70="","",登録メンバー!F70)</f>
        <v/>
      </c>
      <c r="S66" t="str">
        <f>IF(登録メンバー!G70="","",登録メンバー!G70)</f>
        <v/>
      </c>
      <c r="T66" t="str">
        <f>IF(登録メンバー!H70="","",登録メンバー!H70)</f>
        <v/>
      </c>
      <c r="U66" t="str">
        <f>IF(登録メンバー!I70="","",登録メンバー!I70)</f>
        <v/>
      </c>
      <c r="V66" t="str">
        <f>IF(登録メンバー!J70="","",登録メンバー!J70)</f>
        <v/>
      </c>
      <c r="W66" t="str">
        <f>IF(登録メンバー!K70="","",登録メンバー!K70)</f>
        <v/>
      </c>
      <c r="X66" t="str">
        <f>IF(登録メンバー!L70="","",登録メンバー!L70)</f>
        <v/>
      </c>
      <c r="Y66" t="str">
        <f>IF(登録メンバー!M70="","",登録メンバー!M70)</f>
        <v/>
      </c>
      <c r="Z66" t="str">
        <f>IF(登録メンバー!N70="","",登録メンバー!N70)</f>
        <v/>
      </c>
    </row>
    <row r="67" spans="1:26">
      <c r="A67" t="str">
        <f t="shared" ref="A67:A130" si="6">IF($M67="","","企業")</f>
        <v/>
      </c>
      <c r="B67" t="str">
        <f t="shared" si="5"/>
        <v/>
      </c>
      <c r="C67" t="str">
        <f t="shared" ref="C67:C98" si="7">IF(M67="","","MDF2025有料会員企業所属")</f>
        <v/>
      </c>
      <c r="D67" t="str">
        <f>登録メンバー!O71&amp;""</f>
        <v/>
      </c>
      <c r="E67" t="str">
        <f>登録メンバー!P71&amp;""</f>
        <v/>
      </c>
      <c r="F67" t="str">
        <f>登録メンバー!Q71&amp;""</f>
        <v/>
      </c>
      <c r="G67" t="str">
        <f>登録メンバー!R71&amp;""</f>
        <v/>
      </c>
      <c r="L67" t="str">
        <f>IF(P67=申込書!$E$45,"○","")</f>
        <v/>
      </c>
      <c r="M67" t="str">
        <f>IF(登録メンバー!A71="","",登録メンバー!A71)</f>
        <v/>
      </c>
      <c r="N67" t="str">
        <f>IF(登録メンバー!B71="","",登録メンバー!B71)</f>
        <v/>
      </c>
      <c r="O67" t="str">
        <f>IF(登録メンバー!C71="","",登録メンバー!C71)</f>
        <v/>
      </c>
      <c r="P67" t="str">
        <f>IF(登録メンバー!D71="","",登録メンバー!D71)</f>
        <v/>
      </c>
      <c r="Q67" t="str">
        <f>IF(登録メンバー!E71="","",登録メンバー!E71)</f>
        <v/>
      </c>
      <c r="R67" t="str">
        <f>IF(登録メンバー!F71="","",登録メンバー!F71)</f>
        <v/>
      </c>
      <c r="S67" t="str">
        <f>IF(登録メンバー!G71="","",登録メンバー!G71)</f>
        <v/>
      </c>
      <c r="T67" t="str">
        <f>IF(登録メンバー!H71="","",登録メンバー!H71)</f>
        <v/>
      </c>
      <c r="U67" t="str">
        <f>IF(登録メンバー!I71="","",登録メンバー!I71)</f>
        <v/>
      </c>
      <c r="V67" t="str">
        <f>IF(登録メンバー!J71="","",登録メンバー!J71)</f>
        <v/>
      </c>
      <c r="W67" t="str">
        <f>IF(登録メンバー!K71="","",登録メンバー!K71)</f>
        <v/>
      </c>
      <c r="X67" t="str">
        <f>IF(登録メンバー!L71="","",登録メンバー!L71)</f>
        <v/>
      </c>
      <c r="Y67" t="str">
        <f>IF(登録メンバー!M71="","",登録メンバー!M71)</f>
        <v/>
      </c>
      <c r="Z67" t="str">
        <f>IF(登録メンバー!N71="","",登録メンバー!N71)</f>
        <v/>
      </c>
    </row>
    <row r="68" spans="1:26">
      <c r="A68" t="str">
        <f t="shared" si="6"/>
        <v/>
      </c>
      <c r="B68" t="str">
        <f t="shared" si="5"/>
        <v/>
      </c>
      <c r="C68" t="str">
        <f t="shared" si="7"/>
        <v/>
      </c>
      <c r="D68" t="str">
        <f>登録メンバー!O72&amp;""</f>
        <v/>
      </c>
      <c r="E68" t="str">
        <f>登録メンバー!P72&amp;""</f>
        <v/>
      </c>
      <c r="F68" t="str">
        <f>登録メンバー!Q72&amp;""</f>
        <v/>
      </c>
      <c r="G68" t="str">
        <f>登録メンバー!R72&amp;""</f>
        <v/>
      </c>
      <c r="L68" t="str">
        <f>IF(P68=申込書!$E$45,"○","")</f>
        <v/>
      </c>
      <c r="M68" t="str">
        <f>IF(登録メンバー!A72="","",登録メンバー!A72)</f>
        <v/>
      </c>
      <c r="N68" t="str">
        <f>IF(登録メンバー!B72="","",登録メンバー!B72)</f>
        <v/>
      </c>
      <c r="O68" t="str">
        <f>IF(登録メンバー!C72="","",登録メンバー!C72)</f>
        <v/>
      </c>
      <c r="P68" t="str">
        <f>IF(登録メンバー!D72="","",登録メンバー!D72)</f>
        <v/>
      </c>
      <c r="Q68" t="str">
        <f>IF(登録メンバー!E72="","",登録メンバー!E72)</f>
        <v/>
      </c>
      <c r="R68" t="str">
        <f>IF(登録メンバー!F72="","",登録メンバー!F72)</f>
        <v/>
      </c>
      <c r="S68" t="str">
        <f>IF(登録メンバー!G72="","",登録メンバー!G72)</f>
        <v/>
      </c>
      <c r="T68" t="str">
        <f>IF(登録メンバー!H72="","",登録メンバー!H72)</f>
        <v/>
      </c>
      <c r="U68" t="str">
        <f>IF(登録メンバー!I72="","",登録メンバー!I72)</f>
        <v/>
      </c>
      <c r="V68" t="str">
        <f>IF(登録メンバー!J72="","",登録メンバー!J72)</f>
        <v/>
      </c>
      <c r="W68" t="str">
        <f>IF(登録メンバー!K72="","",登録メンバー!K72)</f>
        <v/>
      </c>
      <c r="X68" t="str">
        <f>IF(登録メンバー!L72="","",登録メンバー!L72)</f>
        <v/>
      </c>
      <c r="Y68" t="str">
        <f>IF(登録メンバー!M72="","",登録メンバー!M72)</f>
        <v/>
      </c>
      <c r="Z68" t="str">
        <f>IF(登録メンバー!N72="","",登録メンバー!N72)</f>
        <v/>
      </c>
    </row>
    <row r="69" spans="1:26">
      <c r="A69" t="str">
        <f t="shared" si="6"/>
        <v/>
      </c>
      <c r="B69" t="str">
        <f t="shared" si="5"/>
        <v/>
      </c>
      <c r="C69" t="str">
        <f t="shared" si="7"/>
        <v/>
      </c>
      <c r="D69" t="str">
        <f>登録メンバー!O73&amp;""</f>
        <v/>
      </c>
      <c r="E69" t="str">
        <f>登録メンバー!P73&amp;""</f>
        <v/>
      </c>
      <c r="F69" t="str">
        <f>登録メンバー!Q73&amp;""</f>
        <v/>
      </c>
      <c r="G69" t="str">
        <f>登録メンバー!R73&amp;""</f>
        <v/>
      </c>
      <c r="L69" t="str">
        <f>IF(P69=申込書!$E$45,"○","")</f>
        <v/>
      </c>
      <c r="M69" t="str">
        <f>IF(登録メンバー!A73="","",登録メンバー!A73)</f>
        <v/>
      </c>
      <c r="N69" t="str">
        <f>IF(登録メンバー!B73="","",登録メンバー!B73)</f>
        <v/>
      </c>
      <c r="O69" t="str">
        <f>IF(登録メンバー!C73="","",登録メンバー!C73)</f>
        <v/>
      </c>
      <c r="P69" t="str">
        <f>IF(登録メンバー!D73="","",登録メンバー!D73)</f>
        <v/>
      </c>
      <c r="Q69" t="str">
        <f>IF(登録メンバー!E73="","",登録メンバー!E73)</f>
        <v/>
      </c>
      <c r="R69" t="str">
        <f>IF(登録メンバー!F73="","",登録メンバー!F73)</f>
        <v/>
      </c>
      <c r="S69" t="str">
        <f>IF(登録メンバー!G73="","",登録メンバー!G73)</f>
        <v/>
      </c>
      <c r="T69" t="str">
        <f>IF(登録メンバー!H73="","",登録メンバー!H73)</f>
        <v/>
      </c>
      <c r="U69" t="str">
        <f>IF(登録メンバー!I73="","",登録メンバー!I73)</f>
        <v/>
      </c>
      <c r="V69" t="str">
        <f>IF(登録メンバー!J73="","",登録メンバー!J73)</f>
        <v/>
      </c>
      <c r="W69" t="str">
        <f>IF(登録メンバー!K73="","",登録メンバー!K73)</f>
        <v/>
      </c>
      <c r="X69" t="str">
        <f>IF(登録メンバー!L73="","",登録メンバー!L73)</f>
        <v/>
      </c>
      <c r="Y69" t="str">
        <f>IF(登録メンバー!M73="","",登録メンバー!M73)</f>
        <v/>
      </c>
      <c r="Z69" t="str">
        <f>IF(登録メンバー!N73="","",登録メンバー!N73)</f>
        <v/>
      </c>
    </row>
    <row r="70" spans="1:26">
      <c r="A70" t="str">
        <f t="shared" si="6"/>
        <v/>
      </c>
      <c r="B70" t="str">
        <f t="shared" si="5"/>
        <v/>
      </c>
      <c r="C70" t="str">
        <f t="shared" si="7"/>
        <v/>
      </c>
      <c r="D70" t="str">
        <f>登録メンバー!O74&amp;""</f>
        <v/>
      </c>
      <c r="E70" t="str">
        <f>登録メンバー!P74&amp;""</f>
        <v/>
      </c>
      <c r="F70" t="str">
        <f>登録メンバー!Q74&amp;""</f>
        <v/>
      </c>
      <c r="G70" t="str">
        <f>登録メンバー!R74&amp;""</f>
        <v/>
      </c>
      <c r="L70" t="str">
        <f>IF(P70=申込書!$E$45,"○","")</f>
        <v/>
      </c>
      <c r="M70" t="str">
        <f>IF(登録メンバー!A74="","",登録メンバー!A74)</f>
        <v/>
      </c>
      <c r="N70" t="str">
        <f>IF(登録メンバー!B74="","",登録メンバー!B74)</f>
        <v/>
      </c>
      <c r="O70" t="str">
        <f>IF(登録メンバー!C74="","",登録メンバー!C74)</f>
        <v/>
      </c>
      <c r="P70" t="str">
        <f>IF(登録メンバー!D74="","",登録メンバー!D74)</f>
        <v/>
      </c>
      <c r="Q70" t="str">
        <f>IF(登録メンバー!E74="","",登録メンバー!E74)</f>
        <v/>
      </c>
      <c r="R70" t="str">
        <f>IF(登録メンバー!F74="","",登録メンバー!F74)</f>
        <v/>
      </c>
      <c r="S70" t="str">
        <f>IF(登録メンバー!G74="","",登録メンバー!G74)</f>
        <v/>
      </c>
      <c r="T70" t="str">
        <f>IF(登録メンバー!H74="","",登録メンバー!H74)</f>
        <v/>
      </c>
      <c r="U70" t="str">
        <f>IF(登録メンバー!I74="","",登録メンバー!I74)</f>
        <v/>
      </c>
      <c r="V70" t="str">
        <f>IF(登録メンバー!J74="","",登録メンバー!J74)</f>
        <v/>
      </c>
      <c r="W70" t="str">
        <f>IF(登録メンバー!K74="","",登録メンバー!K74)</f>
        <v/>
      </c>
      <c r="X70" t="str">
        <f>IF(登録メンバー!L74="","",登録メンバー!L74)</f>
        <v/>
      </c>
      <c r="Y70" t="str">
        <f>IF(登録メンバー!M74="","",登録メンバー!M74)</f>
        <v/>
      </c>
      <c r="Z70" t="str">
        <f>IF(登録メンバー!N74="","",登録メンバー!N74)</f>
        <v/>
      </c>
    </row>
    <row r="71" spans="1:26">
      <c r="A71" t="str">
        <f t="shared" si="6"/>
        <v/>
      </c>
      <c r="B71" t="str">
        <f t="shared" si="5"/>
        <v/>
      </c>
      <c r="C71" t="str">
        <f t="shared" si="7"/>
        <v/>
      </c>
      <c r="D71" t="str">
        <f>登録メンバー!O75&amp;""</f>
        <v/>
      </c>
      <c r="E71" t="str">
        <f>登録メンバー!P75&amp;""</f>
        <v/>
      </c>
      <c r="F71" t="str">
        <f>登録メンバー!Q75&amp;""</f>
        <v/>
      </c>
      <c r="G71" t="str">
        <f>登録メンバー!R75&amp;""</f>
        <v/>
      </c>
      <c r="L71" t="str">
        <f>IF(P71=申込書!$E$45,"○","")</f>
        <v/>
      </c>
      <c r="M71" t="str">
        <f>IF(登録メンバー!A75="","",登録メンバー!A75)</f>
        <v/>
      </c>
      <c r="N71" t="str">
        <f>IF(登録メンバー!B75="","",登録メンバー!B75)</f>
        <v/>
      </c>
      <c r="O71" t="str">
        <f>IF(登録メンバー!C75="","",登録メンバー!C75)</f>
        <v/>
      </c>
      <c r="P71" t="str">
        <f>IF(登録メンバー!D75="","",登録メンバー!D75)</f>
        <v/>
      </c>
      <c r="Q71" t="str">
        <f>IF(登録メンバー!E75="","",登録メンバー!E75)</f>
        <v/>
      </c>
      <c r="R71" t="str">
        <f>IF(登録メンバー!F75="","",登録メンバー!F75)</f>
        <v/>
      </c>
      <c r="S71" t="str">
        <f>IF(登録メンバー!G75="","",登録メンバー!G75)</f>
        <v/>
      </c>
      <c r="T71" t="str">
        <f>IF(登録メンバー!H75="","",登録メンバー!H75)</f>
        <v/>
      </c>
      <c r="U71" t="str">
        <f>IF(登録メンバー!I75="","",登録メンバー!I75)</f>
        <v/>
      </c>
      <c r="V71" t="str">
        <f>IF(登録メンバー!J75="","",登録メンバー!J75)</f>
        <v/>
      </c>
      <c r="W71" t="str">
        <f>IF(登録メンバー!K75="","",登録メンバー!K75)</f>
        <v/>
      </c>
      <c r="X71" t="str">
        <f>IF(登録メンバー!L75="","",登録メンバー!L75)</f>
        <v/>
      </c>
      <c r="Y71" t="str">
        <f>IF(登録メンバー!M75="","",登録メンバー!M75)</f>
        <v/>
      </c>
      <c r="Z71" t="str">
        <f>IF(登録メンバー!N75="","",登録メンバー!N75)</f>
        <v/>
      </c>
    </row>
    <row r="72" spans="1:26">
      <c r="A72" t="str">
        <f t="shared" si="6"/>
        <v/>
      </c>
      <c r="B72" t="str">
        <f t="shared" si="5"/>
        <v/>
      </c>
      <c r="C72" t="str">
        <f t="shared" si="7"/>
        <v/>
      </c>
      <c r="D72" t="str">
        <f>登録メンバー!O76&amp;""</f>
        <v/>
      </c>
      <c r="E72" t="str">
        <f>登録メンバー!P76&amp;""</f>
        <v/>
      </c>
      <c r="F72" t="str">
        <f>登録メンバー!Q76&amp;""</f>
        <v/>
      </c>
      <c r="G72" t="str">
        <f>登録メンバー!R76&amp;""</f>
        <v/>
      </c>
      <c r="L72" t="str">
        <f>IF(P72=申込書!$E$45,"○","")</f>
        <v/>
      </c>
      <c r="M72" t="str">
        <f>IF(登録メンバー!A76="","",登録メンバー!A76)</f>
        <v/>
      </c>
      <c r="N72" t="str">
        <f>IF(登録メンバー!B76="","",登録メンバー!B76)</f>
        <v/>
      </c>
      <c r="O72" t="str">
        <f>IF(登録メンバー!C76="","",登録メンバー!C76)</f>
        <v/>
      </c>
      <c r="P72" t="str">
        <f>IF(登録メンバー!D76="","",登録メンバー!D76)</f>
        <v/>
      </c>
      <c r="Q72" t="str">
        <f>IF(登録メンバー!E76="","",登録メンバー!E76)</f>
        <v/>
      </c>
      <c r="R72" t="str">
        <f>IF(登録メンバー!F76="","",登録メンバー!F76)</f>
        <v/>
      </c>
      <c r="S72" t="str">
        <f>IF(登録メンバー!G76="","",登録メンバー!G76)</f>
        <v/>
      </c>
      <c r="T72" t="str">
        <f>IF(登録メンバー!H76="","",登録メンバー!H76)</f>
        <v/>
      </c>
      <c r="U72" t="str">
        <f>IF(登録メンバー!I76="","",登録メンバー!I76)</f>
        <v/>
      </c>
      <c r="V72" t="str">
        <f>IF(登録メンバー!J76="","",登録メンバー!J76)</f>
        <v/>
      </c>
      <c r="W72" t="str">
        <f>IF(登録メンバー!K76="","",登録メンバー!K76)</f>
        <v/>
      </c>
      <c r="X72" t="str">
        <f>IF(登録メンバー!L76="","",登録メンバー!L76)</f>
        <v/>
      </c>
      <c r="Y72" t="str">
        <f>IF(登録メンバー!M76="","",登録メンバー!M76)</f>
        <v/>
      </c>
      <c r="Z72" t="str">
        <f>IF(登録メンバー!N76="","",登録メンバー!N76)</f>
        <v/>
      </c>
    </row>
    <row r="73" spans="1:26">
      <c r="A73" t="str">
        <f t="shared" si="6"/>
        <v/>
      </c>
      <c r="B73" t="str">
        <f t="shared" si="5"/>
        <v/>
      </c>
      <c r="C73" t="str">
        <f t="shared" si="7"/>
        <v/>
      </c>
      <c r="D73" t="str">
        <f>登録メンバー!O77&amp;""</f>
        <v/>
      </c>
      <c r="E73" t="str">
        <f>登録メンバー!P77&amp;""</f>
        <v/>
      </c>
      <c r="F73" t="str">
        <f>登録メンバー!Q77&amp;""</f>
        <v/>
      </c>
      <c r="G73" t="str">
        <f>登録メンバー!R77&amp;""</f>
        <v/>
      </c>
      <c r="L73" t="str">
        <f>IF(P73=申込書!$E$45,"○","")</f>
        <v/>
      </c>
      <c r="M73" t="str">
        <f>IF(登録メンバー!A77="","",登録メンバー!A77)</f>
        <v/>
      </c>
      <c r="N73" t="str">
        <f>IF(登録メンバー!B77="","",登録メンバー!B77)</f>
        <v/>
      </c>
      <c r="O73" t="str">
        <f>IF(登録メンバー!C77="","",登録メンバー!C77)</f>
        <v/>
      </c>
      <c r="P73" t="str">
        <f>IF(登録メンバー!D77="","",登録メンバー!D77)</f>
        <v/>
      </c>
      <c r="Q73" t="str">
        <f>IF(登録メンバー!E77="","",登録メンバー!E77)</f>
        <v/>
      </c>
      <c r="R73" t="str">
        <f>IF(登録メンバー!F77="","",登録メンバー!F77)</f>
        <v/>
      </c>
      <c r="S73" t="str">
        <f>IF(登録メンバー!G77="","",登録メンバー!G77)</f>
        <v/>
      </c>
      <c r="T73" t="str">
        <f>IF(登録メンバー!H77="","",登録メンバー!H77)</f>
        <v/>
      </c>
      <c r="U73" t="str">
        <f>IF(登録メンバー!I77="","",登録メンバー!I77)</f>
        <v/>
      </c>
      <c r="V73" t="str">
        <f>IF(登録メンバー!J77="","",登録メンバー!J77)</f>
        <v/>
      </c>
      <c r="W73" t="str">
        <f>IF(登録メンバー!K77="","",登録メンバー!K77)</f>
        <v/>
      </c>
      <c r="X73" t="str">
        <f>IF(登録メンバー!L77="","",登録メンバー!L77)</f>
        <v/>
      </c>
      <c r="Y73" t="str">
        <f>IF(登録メンバー!M77="","",登録メンバー!M77)</f>
        <v/>
      </c>
      <c r="Z73" t="str">
        <f>IF(登録メンバー!N77="","",登録メンバー!N77)</f>
        <v/>
      </c>
    </row>
    <row r="74" spans="1:26">
      <c r="A74" t="str">
        <f t="shared" si="6"/>
        <v/>
      </c>
      <c r="B74" t="str">
        <f t="shared" si="5"/>
        <v/>
      </c>
      <c r="C74" t="str">
        <f t="shared" si="7"/>
        <v/>
      </c>
      <c r="D74" t="str">
        <f>登録メンバー!O78&amp;""</f>
        <v/>
      </c>
      <c r="E74" t="str">
        <f>登録メンバー!P78&amp;""</f>
        <v/>
      </c>
      <c r="F74" t="str">
        <f>登録メンバー!Q78&amp;""</f>
        <v/>
      </c>
      <c r="G74" t="str">
        <f>登録メンバー!R78&amp;""</f>
        <v/>
      </c>
      <c r="L74" t="str">
        <f>IF(P74=申込書!$E$45,"○","")</f>
        <v/>
      </c>
      <c r="M74" t="str">
        <f>IF(登録メンバー!A78="","",登録メンバー!A78)</f>
        <v/>
      </c>
      <c r="N74" t="str">
        <f>IF(登録メンバー!B78="","",登録メンバー!B78)</f>
        <v/>
      </c>
      <c r="O74" t="str">
        <f>IF(登録メンバー!C78="","",登録メンバー!C78)</f>
        <v/>
      </c>
      <c r="P74" t="str">
        <f>IF(登録メンバー!D78="","",登録メンバー!D78)</f>
        <v/>
      </c>
      <c r="Q74" t="str">
        <f>IF(登録メンバー!E78="","",登録メンバー!E78)</f>
        <v/>
      </c>
      <c r="R74" t="str">
        <f>IF(登録メンバー!F78="","",登録メンバー!F78)</f>
        <v/>
      </c>
      <c r="S74" t="str">
        <f>IF(登録メンバー!G78="","",登録メンバー!G78)</f>
        <v/>
      </c>
      <c r="T74" t="str">
        <f>IF(登録メンバー!H78="","",登録メンバー!H78)</f>
        <v/>
      </c>
      <c r="U74" t="str">
        <f>IF(登録メンバー!I78="","",登録メンバー!I78)</f>
        <v/>
      </c>
      <c r="V74" t="str">
        <f>IF(登録メンバー!J78="","",登録メンバー!J78)</f>
        <v/>
      </c>
      <c r="W74" t="str">
        <f>IF(登録メンバー!K78="","",登録メンバー!K78)</f>
        <v/>
      </c>
      <c r="X74" t="str">
        <f>IF(登録メンバー!L78="","",登録メンバー!L78)</f>
        <v/>
      </c>
      <c r="Y74" t="str">
        <f>IF(登録メンバー!M78="","",登録メンバー!M78)</f>
        <v/>
      </c>
      <c r="Z74" t="str">
        <f>IF(登録メンバー!N78="","",登録メンバー!N78)</f>
        <v/>
      </c>
    </row>
    <row r="75" spans="1:26">
      <c r="A75" t="str">
        <f t="shared" si="6"/>
        <v/>
      </c>
      <c r="B75" t="str">
        <f t="shared" si="5"/>
        <v/>
      </c>
      <c r="C75" t="str">
        <f t="shared" si="7"/>
        <v/>
      </c>
      <c r="D75" t="str">
        <f>登録メンバー!O79&amp;""</f>
        <v/>
      </c>
      <c r="E75" t="str">
        <f>登録メンバー!P79&amp;""</f>
        <v/>
      </c>
      <c r="F75" t="str">
        <f>登録メンバー!Q79&amp;""</f>
        <v/>
      </c>
      <c r="G75" t="str">
        <f>登録メンバー!R79&amp;""</f>
        <v/>
      </c>
      <c r="L75" t="str">
        <f>IF(P75=申込書!$E$45,"○","")</f>
        <v/>
      </c>
      <c r="M75" t="str">
        <f>IF(登録メンバー!A79="","",登録メンバー!A79)</f>
        <v/>
      </c>
      <c r="N75" t="str">
        <f>IF(登録メンバー!B79="","",登録メンバー!B79)</f>
        <v/>
      </c>
      <c r="O75" t="str">
        <f>IF(登録メンバー!C79="","",登録メンバー!C79)</f>
        <v/>
      </c>
      <c r="P75" t="str">
        <f>IF(登録メンバー!D79="","",登録メンバー!D79)</f>
        <v/>
      </c>
      <c r="Q75" t="str">
        <f>IF(登録メンバー!E79="","",登録メンバー!E79)</f>
        <v/>
      </c>
      <c r="R75" t="str">
        <f>IF(登録メンバー!F79="","",登録メンバー!F79)</f>
        <v/>
      </c>
      <c r="S75" t="str">
        <f>IF(登録メンバー!G79="","",登録メンバー!G79)</f>
        <v/>
      </c>
      <c r="T75" t="str">
        <f>IF(登録メンバー!H79="","",登録メンバー!H79)</f>
        <v/>
      </c>
      <c r="U75" t="str">
        <f>IF(登録メンバー!I79="","",登録メンバー!I79)</f>
        <v/>
      </c>
      <c r="V75" t="str">
        <f>IF(登録メンバー!J79="","",登録メンバー!J79)</f>
        <v/>
      </c>
      <c r="W75" t="str">
        <f>IF(登録メンバー!K79="","",登録メンバー!K79)</f>
        <v/>
      </c>
      <c r="X75" t="str">
        <f>IF(登録メンバー!L79="","",登録メンバー!L79)</f>
        <v/>
      </c>
      <c r="Y75" t="str">
        <f>IF(登録メンバー!M79="","",登録メンバー!M79)</f>
        <v/>
      </c>
      <c r="Z75" t="str">
        <f>IF(登録メンバー!N79="","",登録メンバー!N79)</f>
        <v/>
      </c>
    </row>
    <row r="76" spans="1:26">
      <c r="A76" t="str">
        <f t="shared" si="6"/>
        <v/>
      </c>
      <c r="B76" t="str">
        <f t="shared" si="5"/>
        <v/>
      </c>
      <c r="C76" t="str">
        <f t="shared" si="7"/>
        <v/>
      </c>
      <c r="D76" t="str">
        <f>登録メンバー!O80&amp;""</f>
        <v/>
      </c>
      <c r="E76" t="str">
        <f>登録メンバー!P80&amp;""</f>
        <v/>
      </c>
      <c r="F76" t="str">
        <f>登録メンバー!Q80&amp;""</f>
        <v/>
      </c>
      <c r="G76" t="str">
        <f>登録メンバー!R80&amp;""</f>
        <v/>
      </c>
      <c r="L76" t="str">
        <f>IF(P76=申込書!$E$45,"○","")</f>
        <v/>
      </c>
      <c r="M76" t="str">
        <f>IF(登録メンバー!A80="","",登録メンバー!A80)</f>
        <v/>
      </c>
      <c r="N76" t="str">
        <f>IF(登録メンバー!B80="","",登録メンバー!B80)</f>
        <v/>
      </c>
      <c r="O76" t="str">
        <f>IF(登録メンバー!C80="","",登録メンバー!C80)</f>
        <v/>
      </c>
      <c r="P76" t="str">
        <f>IF(登録メンバー!D80="","",登録メンバー!D80)</f>
        <v/>
      </c>
      <c r="Q76" t="str">
        <f>IF(登録メンバー!E80="","",登録メンバー!E80)</f>
        <v/>
      </c>
      <c r="R76" t="str">
        <f>IF(登録メンバー!F80="","",登録メンバー!F80)</f>
        <v/>
      </c>
      <c r="S76" t="str">
        <f>IF(登録メンバー!G80="","",登録メンバー!G80)</f>
        <v/>
      </c>
      <c r="T76" t="str">
        <f>IF(登録メンバー!H80="","",登録メンバー!H80)</f>
        <v/>
      </c>
      <c r="U76" t="str">
        <f>IF(登録メンバー!I80="","",登録メンバー!I80)</f>
        <v/>
      </c>
      <c r="V76" t="str">
        <f>IF(登録メンバー!J80="","",登録メンバー!J80)</f>
        <v/>
      </c>
      <c r="W76" t="str">
        <f>IF(登録メンバー!K80="","",登録メンバー!K80)</f>
        <v/>
      </c>
      <c r="X76" t="str">
        <f>IF(登録メンバー!L80="","",登録メンバー!L80)</f>
        <v/>
      </c>
      <c r="Y76" t="str">
        <f>IF(登録メンバー!M80="","",登録メンバー!M80)</f>
        <v/>
      </c>
      <c r="Z76" t="str">
        <f>IF(登録メンバー!N80="","",登録メンバー!N80)</f>
        <v/>
      </c>
    </row>
    <row r="77" spans="1:26">
      <c r="A77" t="str">
        <f t="shared" si="6"/>
        <v/>
      </c>
      <c r="B77" t="str">
        <f t="shared" si="5"/>
        <v/>
      </c>
      <c r="C77" t="str">
        <f t="shared" si="7"/>
        <v/>
      </c>
      <c r="D77" t="str">
        <f>登録メンバー!O81&amp;""</f>
        <v/>
      </c>
      <c r="E77" t="str">
        <f>登録メンバー!P81&amp;""</f>
        <v/>
      </c>
      <c r="F77" t="str">
        <f>登録メンバー!Q81&amp;""</f>
        <v/>
      </c>
      <c r="G77" t="str">
        <f>登録メンバー!R81&amp;""</f>
        <v/>
      </c>
      <c r="L77" t="str">
        <f>IF(P77=申込書!$E$45,"○","")</f>
        <v/>
      </c>
      <c r="M77" t="str">
        <f>IF(登録メンバー!A81="","",登録メンバー!A81)</f>
        <v/>
      </c>
      <c r="N77" t="str">
        <f>IF(登録メンバー!B81="","",登録メンバー!B81)</f>
        <v/>
      </c>
      <c r="O77" t="str">
        <f>IF(登録メンバー!C81="","",登録メンバー!C81)</f>
        <v/>
      </c>
      <c r="P77" t="str">
        <f>IF(登録メンバー!D81="","",登録メンバー!D81)</f>
        <v/>
      </c>
      <c r="Q77" t="str">
        <f>IF(登録メンバー!E81="","",登録メンバー!E81)</f>
        <v/>
      </c>
      <c r="R77" t="str">
        <f>IF(登録メンバー!F81="","",登録メンバー!F81)</f>
        <v/>
      </c>
      <c r="S77" t="str">
        <f>IF(登録メンバー!G81="","",登録メンバー!G81)</f>
        <v/>
      </c>
      <c r="T77" t="str">
        <f>IF(登録メンバー!H81="","",登録メンバー!H81)</f>
        <v/>
      </c>
      <c r="U77" t="str">
        <f>IF(登録メンバー!I81="","",登録メンバー!I81)</f>
        <v/>
      </c>
      <c r="V77" t="str">
        <f>IF(登録メンバー!J81="","",登録メンバー!J81)</f>
        <v/>
      </c>
      <c r="W77" t="str">
        <f>IF(登録メンバー!K81="","",登録メンバー!K81)</f>
        <v/>
      </c>
      <c r="X77" t="str">
        <f>IF(登録メンバー!L81="","",登録メンバー!L81)</f>
        <v/>
      </c>
      <c r="Y77" t="str">
        <f>IF(登録メンバー!M81="","",登録メンバー!M81)</f>
        <v/>
      </c>
      <c r="Z77" t="str">
        <f>IF(登録メンバー!N81="","",登録メンバー!N81)</f>
        <v/>
      </c>
    </row>
    <row r="78" spans="1:26">
      <c r="A78" t="str">
        <f t="shared" si="6"/>
        <v/>
      </c>
      <c r="B78" t="str">
        <f t="shared" si="5"/>
        <v/>
      </c>
      <c r="C78" t="str">
        <f t="shared" si="7"/>
        <v/>
      </c>
      <c r="D78" t="str">
        <f>登録メンバー!O82&amp;""</f>
        <v/>
      </c>
      <c r="E78" t="str">
        <f>登録メンバー!P82&amp;""</f>
        <v/>
      </c>
      <c r="F78" t="str">
        <f>登録メンバー!Q82&amp;""</f>
        <v/>
      </c>
      <c r="G78" t="str">
        <f>登録メンバー!R82&amp;""</f>
        <v/>
      </c>
      <c r="L78" t="str">
        <f>IF(P78=申込書!$E$45,"○","")</f>
        <v/>
      </c>
      <c r="M78" t="str">
        <f>IF(登録メンバー!A82="","",登録メンバー!A82)</f>
        <v/>
      </c>
      <c r="N78" t="str">
        <f>IF(登録メンバー!B82="","",登録メンバー!B82)</f>
        <v/>
      </c>
      <c r="O78" t="str">
        <f>IF(登録メンバー!C82="","",登録メンバー!C82)</f>
        <v/>
      </c>
      <c r="P78" t="str">
        <f>IF(登録メンバー!D82="","",登録メンバー!D82)</f>
        <v/>
      </c>
      <c r="Q78" t="str">
        <f>IF(登録メンバー!E82="","",登録メンバー!E82)</f>
        <v/>
      </c>
      <c r="R78" t="str">
        <f>IF(登録メンバー!F82="","",登録メンバー!F82)</f>
        <v/>
      </c>
      <c r="S78" t="str">
        <f>IF(登録メンバー!G82="","",登録メンバー!G82)</f>
        <v/>
      </c>
      <c r="T78" t="str">
        <f>IF(登録メンバー!H82="","",登録メンバー!H82)</f>
        <v/>
      </c>
      <c r="U78" t="str">
        <f>IF(登録メンバー!I82="","",登録メンバー!I82)</f>
        <v/>
      </c>
      <c r="V78" t="str">
        <f>IF(登録メンバー!J82="","",登録メンバー!J82)</f>
        <v/>
      </c>
      <c r="W78" t="str">
        <f>IF(登録メンバー!K82="","",登録メンバー!K82)</f>
        <v/>
      </c>
      <c r="X78" t="str">
        <f>IF(登録メンバー!L82="","",登録メンバー!L82)</f>
        <v/>
      </c>
      <c r="Y78" t="str">
        <f>IF(登録メンバー!M82="","",登録メンバー!M82)</f>
        <v/>
      </c>
      <c r="Z78" t="str">
        <f>IF(登録メンバー!N82="","",登録メンバー!N82)</f>
        <v/>
      </c>
    </row>
    <row r="79" spans="1:26">
      <c r="A79" t="str">
        <f t="shared" si="6"/>
        <v/>
      </c>
      <c r="B79" t="str">
        <f t="shared" si="5"/>
        <v/>
      </c>
      <c r="C79" t="str">
        <f t="shared" si="7"/>
        <v/>
      </c>
      <c r="D79" t="str">
        <f>登録メンバー!O83&amp;""</f>
        <v/>
      </c>
      <c r="E79" t="str">
        <f>登録メンバー!P83&amp;""</f>
        <v/>
      </c>
      <c r="F79" t="str">
        <f>登録メンバー!Q83&amp;""</f>
        <v/>
      </c>
      <c r="G79" t="str">
        <f>登録メンバー!R83&amp;""</f>
        <v/>
      </c>
      <c r="L79" t="str">
        <f>IF(P79=申込書!$E$45,"○","")</f>
        <v/>
      </c>
      <c r="M79" t="str">
        <f>IF(登録メンバー!A83="","",登録メンバー!A83)</f>
        <v/>
      </c>
      <c r="N79" t="str">
        <f>IF(登録メンバー!B83="","",登録メンバー!B83)</f>
        <v/>
      </c>
      <c r="O79" t="str">
        <f>IF(登録メンバー!C83="","",登録メンバー!C83)</f>
        <v/>
      </c>
      <c r="P79" t="str">
        <f>IF(登録メンバー!D83="","",登録メンバー!D83)</f>
        <v/>
      </c>
      <c r="Q79" t="str">
        <f>IF(登録メンバー!E83="","",登録メンバー!E83)</f>
        <v/>
      </c>
      <c r="R79" t="str">
        <f>IF(登録メンバー!F83="","",登録メンバー!F83)</f>
        <v/>
      </c>
      <c r="S79" t="str">
        <f>IF(登録メンバー!G83="","",登録メンバー!G83)</f>
        <v/>
      </c>
      <c r="T79" t="str">
        <f>IF(登録メンバー!H83="","",登録メンバー!H83)</f>
        <v/>
      </c>
      <c r="U79" t="str">
        <f>IF(登録メンバー!I83="","",登録メンバー!I83)</f>
        <v/>
      </c>
      <c r="V79" t="str">
        <f>IF(登録メンバー!J83="","",登録メンバー!J83)</f>
        <v/>
      </c>
      <c r="W79" t="str">
        <f>IF(登録メンバー!K83="","",登録メンバー!K83)</f>
        <v/>
      </c>
      <c r="X79" t="str">
        <f>IF(登録メンバー!L83="","",登録メンバー!L83)</f>
        <v/>
      </c>
      <c r="Y79" t="str">
        <f>IF(登録メンバー!M83="","",登録メンバー!M83)</f>
        <v/>
      </c>
      <c r="Z79" t="str">
        <f>IF(登録メンバー!N83="","",登録メンバー!N83)</f>
        <v/>
      </c>
    </row>
    <row r="80" spans="1:26">
      <c r="A80" t="str">
        <f t="shared" si="6"/>
        <v/>
      </c>
      <c r="B80" t="str">
        <f t="shared" si="5"/>
        <v/>
      </c>
      <c r="C80" t="str">
        <f t="shared" si="7"/>
        <v/>
      </c>
      <c r="D80" t="str">
        <f>登録メンバー!O84&amp;""</f>
        <v/>
      </c>
      <c r="E80" t="str">
        <f>登録メンバー!P84&amp;""</f>
        <v/>
      </c>
      <c r="F80" t="str">
        <f>登録メンバー!Q84&amp;""</f>
        <v/>
      </c>
      <c r="G80" t="str">
        <f>登録メンバー!R84&amp;""</f>
        <v/>
      </c>
      <c r="L80" t="str">
        <f>IF(P80=申込書!$E$45,"○","")</f>
        <v/>
      </c>
      <c r="M80" t="str">
        <f>IF(登録メンバー!A84="","",登録メンバー!A84)</f>
        <v/>
      </c>
      <c r="N80" t="str">
        <f>IF(登録メンバー!B84="","",登録メンバー!B84)</f>
        <v/>
      </c>
      <c r="O80" t="str">
        <f>IF(登録メンバー!C84="","",登録メンバー!C84)</f>
        <v/>
      </c>
      <c r="P80" t="str">
        <f>IF(登録メンバー!D84="","",登録メンバー!D84)</f>
        <v/>
      </c>
      <c r="Q80" t="str">
        <f>IF(登録メンバー!E84="","",登録メンバー!E84)</f>
        <v/>
      </c>
      <c r="R80" t="str">
        <f>IF(登録メンバー!F84="","",登録メンバー!F84)</f>
        <v/>
      </c>
      <c r="S80" t="str">
        <f>IF(登録メンバー!G84="","",登録メンバー!G84)</f>
        <v/>
      </c>
      <c r="T80" t="str">
        <f>IF(登録メンバー!H84="","",登録メンバー!H84)</f>
        <v/>
      </c>
      <c r="U80" t="str">
        <f>IF(登録メンバー!I84="","",登録メンバー!I84)</f>
        <v/>
      </c>
      <c r="V80" t="str">
        <f>IF(登録メンバー!J84="","",登録メンバー!J84)</f>
        <v/>
      </c>
      <c r="W80" t="str">
        <f>IF(登録メンバー!K84="","",登録メンバー!K84)</f>
        <v/>
      </c>
      <c r="X80" t="str">
        <f>IF(登録メンバー!L84="","",登録メンバー!L84)</f>
        <v/>
      </c>
      <c r="Y80" t="str">
        <f>IF(登録メンバー!M84="","",登録メンバー!M84)</f>
        <v/>
      </c>
      <c r="Z80" t="str">
        <f>IF(登録メンバー!N84="","",登録メンバー!N84)</f>
        <v/>
      </c>
    </row>
    <row r="81" spans="1:26">
      <c r="A81" t="str">
        <f t="shared" si="6"/>
        <v/>
      </c>
      <c r="B81" t="str">
        <f t="shared" si="5"/>
        <v/>
      </c>
      <c r="C81" t="str">
        <f t="shared" si="7"/>
        <v/>
      </c>
      <c r="D81" t="str">
        <f>登録メンバー!O85&amp;""</f>
        <v/>
      </c>
      <c r="E81" t="str">
        <f>登録メンバー!P85&amp;""</f>
        <v/>
      </c>
      <c r="F81" t="str">
        <f>登録メンバー!Q85&amp;""</f>
        <v/>
      </c>
      <c r="G81" t="str">
        <f>登録メンバー!R85&amp;""</f>
        <v/>
      </c>
      <c r="L81" t="str">
        <f>IF(P81=申込書!$E$45,"○","")</f>
        <v/>
      </c>
      <c r="M81" t="str">
        <f>IF(登録メンバー!A85="","",登録メンバー!A85)</f>
        <v/>
      </c>
      <c r="N81" t="str">
        <f>IF(登録メンバー!B85="","",登録メンバー!B85)</f>
        <v/>
      </c>
      <c r="O81" t="str">
        <f>IF(登録メンバー!C85="","",登録メンバー!C85)</f>
        <v/>
      </c>
      <c r="P81" t="str">
        <f>IF(登録メンバー!D85="","",登録メンバー!D85)</f>
        <v/>
      </c>
      <c r="Q81" t="str">
        <f>IF(登録メンバー!E85="","",登録メンバー!E85)</f>
        <v/>
      </c>
      <c r="R81" t="str">
        <f>IF(登録メンバー!F85="","",登録メンバー!F85)</f>
        <v/>
      </c>
      <c r="S81" t="str">
        <f>IF(登録メンバー!G85="","",登録メンバー!G85)</f>
        <v/>
      </c>
      <c r="T81" t="str">
        <f>IF(登録メンバー!H85="","",登録メンバー!H85)</f>
        <v/>
      </c>
      <c r="U81" t="str">
        <f>IF(登録メンバー!I85="","",登録メンバー!I85)</f>
        <v/>
      </c>
      <c r="V81" t="str">
        <f>IF(登録メンバー!J85="","",登録メンバー!J85)</f>
        <v/>
      </c>
      <c r="W81" t="str">
        <f>IF(登録メンバー!K85="","",登録メンバー!K85)</f>
        <v/>
      </c>
      <c r="X81" t="str">
        <f>IF(登録メンバー!L85="","",登録メンバー!L85)</f>
        <v/>
      </c>
      <c r="Y81" t="str">
        <f>IF(登録メンバー!M85="","",登録メンバー!M85)</f>
        <v/>
      </c>
      <c r="Z81" t="str">
        <f>IF(登録メンバー!N85="","",登録メンバー!N85)</f>
        <v/>
      </c>
    </row>
    <row r="82" spans="1:26">
      <c r="A82" t="str">
        <f t="shared" si="6"/>
        <v/>
      </c>
      <c r="B82" t="str">
        <f t="shared" si="5"/>
        <v/>
      </c>
      <c r="C82" t="str">
        <f t="shared" si="7"/>
        <v/>
      </c>
      <c r="D82" t="str">
        <f>登録メンバー!O86&amp;""</f>
        <v/>
      </c>
      <c r="E82" t="str">
        <f>登録メンバー!P86&amp;""</f>
        <v/>
      </c>
      <c r="F82" t="str">
        <f>登録メンバー!Q86&amp;""</f>
        <v/>
      </c>
      <c r="G82" t="str">
        <f>登録メンバー!R86&amp;""</f>
        <v/>
      </c>
      <c r="L82" t="str">
        <f>IF(P82=申込書!$E$45,"○","")</f>
        <v/>
      </c>
      <c r="M82" t="str">
        <f>IF(登録メンバー!A86="","",登録メンバー!A86)</f>
        <v/>
      </c>
      <c r="N82" t="str">
        <f>IF(登録メンバー!B86="","",登録メンバー!B86)</f>
        <v/>
      </c>
      <c r="O82" t="str">
        <f>IF(登録メンバー!C86="","",登録メンバー!C86)</f>
        <v/>
      </c>
      <c r="P82" t="str">
        <f>IF(登録メンバー!D86="","",登録メンバー!D86)</f>
        <v/>
      </c>
      <c r="Q82" t="str">
        <f>IF(登録メンバー!E86="","",登録メンバー!E86)</f>
        <v/>
      </c>
      <c r="R82" t="str">
        <f>IF(登録メンバー!F86="","",登録メンバー!F86)</f>
        <v/>
      </c>
      <c r="S82" t="str">
        <f>IF(登録メンバー!G86="","",登録メンバー!G86)</f>
        <v/>
      </c>
      <c r="T82" t="str">
        <f>IF(登録メンバー!H86="","",登録メンバー!H86)</f>
        <v/>
      </c>
      <c r="U82" t="str">
        <f>IF(登録メンバー!I86="","",登録メンバー!I86)</f>
        <v/>
      </c>
      <c r="V82" t="str">
        <f>IF(登録メンバー!J86="","",登録メンバー!J86)</f>
        <v/>
      </c>
      <c r="W82" t="str">
        <f>IF(登録メンバー!K86="","",登録メンバー!K86)</f>
        <v/>
      </c>
      <c r="X82" t="str">
        <f>IF(登録メンバー!L86="","",登録メンバー!L86)</f>
        <v/>
      </c>
      <c r="Y82" t="str">
        <f>IF(登録メンバー!M86="","",登録メンバー!M86)</f>
        <v/>
      </c>
      <c r="Z82" t="str">
        <f>IF(登録メンバー!N86="","",登録メンバー!N86)</f>
        <v/>
      </c>
    </row>
    <row r="83" spans="1:26">
      <c r="A83" t="str">
        <f t="shared" si="6"/>
        <v/>
      </c>
      <c r="B83" t="str">
        <f t="shared" si="5"/>
        <v/>
      </c>
      <c r="C83" t="str">
        <f t="shared" si="7"/>
        <v/>
      </c>
      <c r="D83" t="str">
        <f>登録メンバー!O87&amp;""</f>
        <v/>
      </c>
      <c r="E83" t="str">
        <f>登録メンバー!P87&amp;""</f>
        <v/>
      </c>
      <c r="F83" t="str">
        <f>登録メンバー!Q87&amp;""</f>
        <v/>
      </c>
      <c r="G83" t="str">
        <f>登録メンバー!R87&amp;""</f>
        <v/>
      </c>
      <c r="L83" t="str">
        <f>IF(P83=申込書!$E$45,"○","")</f>
        <v/>
      </c>
      <c r="M83" t="str">
        <f>IF(登録メンバー!A87="","",登録メンバー!A87)</f>
        <v/>
      </c>
      <c r="N83" t="str">
        <f>IF(登録メンバー!B87="","",登録メンバー!B87)</f>
        <v/>
      </c>
      <c r="O83" t="str">
        <f>IF(登録メンバー!C87="","",登録メンバー!C87)</f>
        <v/>
      </c>
      <c r="P83" t="str">
        <f>IF(登録メンバー!D87="","",登録メンバー!D87)</f>
        <v/>
      </c>
      <c r="Q83" t="str">
        <f>IF(登録メンバー!E87="","",登録メンバー!E87)</f>
        <v/>
      </c>
      <c r="R83" t="str">
        <f>IF(登録メンバー!F87="","",登録メンバー!F87)</f>
        <v/>
      </c>
      <c r="S83" t="str">
        <f>IF(登録メンバー!G87="","",登録メンバー!G87)</f>
        <v/>
      </c>
      <c r="T83" t="str">
        <f>IF(登録メンバー!H87="","",登録メンバー!H87)</f>
        <v/>
      </c>
      <c r="U83" t="str">
        <f>IF(登録メンバー!I87="","",登録メンバー!I87)</f>
        <v/>
      </c>
      <c r="V83" t="str">
        <f>IF(登録メンバー!J87="","",登録メンバー!J87)</f>
        <v/>
      </c>
      <c r="W83" t="str">
        <f>IF(登録メンバー!K87="","",登録メンバー!K87)</f>
        <v/>
      </c>
      <c r="X83" t="str">
        <f>IF(登録メンバー!L87="","",登録メンバー!L87)</f>
        <v/>
      </c>
      <c r="Y83" t="str">
        <f>IF(登録メンバー!M87="","",登録メンバー!M87)</f>
        <v/>
      </c>
      <c r="Z83" t="str">
        <f>IF(登録メンバー!N87="","",登録メンバー!N87)</f>
        <v/>
      </c>
    </row>
    <row r="84" spans="1:26">
      <c r="A84" t="str">
        <f t="shared" si="6"/>
        <v/>
      </c>
      <c r="B84" t="str">
        <f t="shared" si="5"/>
        <v/>
      </c>
      <c r="C84" t="str">
        <f t="shared" si="7"/>
        <v/>
      </c>
      <c r="D84" t="str">
        <f>登録メンバー!O88&amp;""</f>
        <v/>
      </c>
      <c r="E84" t="str">
        <f>登録メンバー!P88&amp;""</f>
        <v/>
      </c>
      <c r="F84" t="str">
        <f>登録メンバー!Q88&amp;""</f>
        <v/>
      </c>
      <c r="G84" t="str">
        <f>登録メンバー!R88&amp;""</f>
        <v/>
      </c>
      <c r="L84" t="str">
        <f>IF(P84=申込書!$E$45,"○","")</f>
        <v/>
      </c>
      <c r="M84" t="str">
        <f>IF(登録メンバー!A88="","",登録メンバー!A88)</f>
        <v/>
      </c>
      <c r="N84" t="str">
        <f>IF(登録メンバー!B88="","",登録メンバー!B88)</f>
        <v/>
      </c>
      <c r="O84" t="str">
        <f>IF(登録メンバー!C88="","",登録メンバー!C88)</f>
        <v/>
      </c>
      <c r="P84" t="str">
        <f>IF(登録メンバー!D88="","",登録メンバー!D88)</f>
        <v/>
      </c>
      <c r="Q84" t="str">
        <f>IF(登録メンバー!E88="","",登録メンバー!E88)</f>
        <v/>
      </c>
      <c r="R84" t="str">
        <f>IF(登録メンバー!F88="","",登録メンバー!F88)</f>
        <v/>
      </c>
      <c r="S84" t="str">
        <f>IF(登録メンバー!G88="","",登録メンバー!G88)</f>
        <v/>
      </c>
      <c r="T84" t="str">
        <f>IF(登録メンバー!H88="","",登録メンバー!H88)</f>
        <v/>
      </c>
      <c r="U84" t="str">
        <f>IF(登録メンバー!I88="","",登録メンバー!I88)</f>
        <v/>
      </c>
      <c r="V84" t="str">
        <f>IF(登録メンバー!J88="","",登録メンバー!J88)</f>
        <v/>
      </c>
      <c r="W84" t="str">
        <f>IF(登録メンバー!K88="","",登録メンバー!K88)</f>
        <v/>
      </c>
      <c r="X84" t="str">
        <f>IF(登録メンバー!L88="","",登録メンバー!L88)</f>
        <v/>
      </c>
      <c r="Y84" t="str">
        <f>IF(登録メンバー!M88="","",登録メンバー!M88)</f>
        <v/>
      </c>
      <c r="Z84" t="str">
        <f>IF(登録メンバー!N88="","",登録メンバー!N88)</f>
        <v/>
      </c>
    </row>
    <row r="85" spans="1:26">
      <c r="A85" t="str">
        <f t="shared" si="6"/>
        <v/>
      </c>
      <c r="B85" t="str">
        <f t="shared" si="5"/>
        <v/>
      </c>
      <c r="C85" t="str">
        <f t="shared" si="7"/>
        <v/>
      </c>
      <c r="D85" t="str">
        <f>登録メンバー!O89&amp;""</f>
        <v/>
      </c>
      <c r="E85" t="str">
        <f>登録メンバー!P89&amp;""</f>
        <v/>
      </c>
      <c r="F85" t="str">
        <f>登録メンバー!Q89&amp;""</f>
        <v/>
      </c>
      <c r="G85" t="str">
        <f>登録メンバー!R89&amp;""</f>
        <v/>
      </c>
      <c r="L85" t="str">
        <f>IF(P85=申込書!$E$45,"○","")</f>
        <v/>
      </c>
      <c r="M85" t="str">
        <f>IF(登録メンバー!A89="","",登録メンバー!A89)</f>
        <v/>
      </c>
      <c r="N85" t="str">
        <f>IF(登録メンバー!B89="","",登録メンバー!B89)</f>
        <v/>
      </c>
      <c r="O85" t="str">
        <f>IF(登録メンバー!C89="","",登録メンバー!C89)</f>
        <v/>
      </c>
      <c r="P85" t="str">
        <f>IF(登録メンバー!D89="","",登録メンバー!D89)</f>
        <v/>
      </c>
      <c r="Q85" t="str">
        <f>IF(登録メンバー!E89="","",登録メンバー!E89)</f>
        <v/>
      </c>
      <c r="R85" t="str">
        <f>IF(登録メンバー!F89="","",登録メンバー!F89)</f>
        <v/>
      </c>
      <c r="S85" t="str">
        <f>IF(登録メンバー!G89="","",登録メンバー!G89)</f>
        <v/>
      </c>
      <c r="T85" t="str">
        <f>IF(登録メンバー!H89="","",登録メンバー!H89)</f>
        <v/>
      </c>
      <c r="U85" t="str">
        <f>IF(登録メンバー!I89="","",登録メンバー!I89)</f>
        <v/>
      </c>
      <c r="V85" t="str">
        <f>IF(登録メンバー!J89="","",登録メンバー!J89)</f>
        <v/>
      </c>
      <c r="W85" t="str">
        <f>IF(登録メンバー!K89="","",登録メンバー!K89)</f>
        <v/>
      </c>
      <c r="X85" t="str">
        <f>IF(登録メンバー!L89="","",登録メンバー!L89)</f>
        <v/>
      </c>
      <c r="Y85" t="str">
        <f>IF(登録メンバー!M89="","",登録メンバー!M89)</f>
        <v/>
      </c>
      <c r="Z85" t="str">
        <f>IF(登録メンバー!N89="","",登録メンバー!N89)</f>
        <v/>
      </c>
    </row>
    <row r="86" spans="1:26">
      <c r="A86" t="str">
        <f t="shared" si="6"/>
        <v/>
      </c>
      <c r="B86" t="str">
        <f t="shared" si="5"/>
        <v/>
      </c>
      <c r="C86" t="str">
        <f t="shared" si="7"/>
        <v/>
      </c>
      <c r="D86" t="str">
        <f>登録メンバー!O90&amp;""</f>
        <v/>
      </c>
      <c r="E86" t="str">
        <f>登録メンバー!P90&amp;""</f>
        <v/>
      </c>
      <c r="F86" t="str">
        <f>登録メンバー!Q90&amp;""</f>
        <v/>
      </c>
      <c r="G86" t="str">
        <f>登録メンバー!R90&amp;""</f>
        <v/>
      </c>
      <c r="L86" t="str">
        <f>IF(P86=申込書!$E$45,"○","")</f>
        <v/>
      </c>
      <c r="M86" t="str">
        <f>IF(登録メンバー!A90="","",登録メンバー!A90)</f>
        <v/>
      </c>
      <c r="N86" t="str">
        <f>IF(登録メンバー!B90="","",登録メンバー!B90)</f>
        <v/>
      </c>
      <c r="O86" t="str">
        <f>IF(登録メンバー!C90="","",登録メンバー!C90)</f>
        <v/>
      </c>
      <c r="P86" t="str">
        <f>IF(登録メンバー!D90="","",登録メンバー!D90)</f>
        <v/>
      </c>
      <c r="Q86" t="str">
        <f>IF(登録メンバー!E90="","",登録メンバー!E90)</f>
        <v/>
      </c>
      <c r="R86" t="str">
        <f>IF(登録メンバー!F90="","",登録メンバー!F90)</f>
        <v/>
      </c>
      <c r="S86" t="str">
        <f>IF(登録メンバー!G90="","",登録メンバー!G90)</f>
        <v/>
      </c>
      <c r="T86" t="str">
        <f>IF(登録メンバー!H90="","",登録メンバー!H90)</f>
        <v/>
      </c>
      <c r="U86" t="str">
        <f>IF(登録メンバー!I90="","",登録メンバー!I90)</f>
        <v/>
      </c>
      <c r="V86" t="str">
        <f>IF(登録メンバー!J90="","",登録メンバー!J90)</f>
        <v/>
      </c>
      <c r="W86" t="str">
        <f>IF(登録メンバー!K90="","",登録メンバー!K90)</f>
        <v/>
      </c>
      <c r="X86" t="str">
        <f>IF(登録メンバー!L90="","",登録メンバー!L90)</f>
        <v/>
      </c>
      <c r="Y86" t="str">
        <f>IF(登録メンバー!M90="","",登録メンバー!M90)</f>
        <v/>
      </c>
      <c r="Z86" t="str">
        <f>IF(登録メンバー!N90="","",登録メンバー!N90)</f>
        <v/>
      </c>
    </row>
    <row r="87" spans="1:26">
      <c r="A87" t="str">
        <f t="shared" si="6"/>
        <v/>
      </c>
      <c r="B87" t="str">
        <f t="shared" si="5"/>
        <v/>
      </c>
      <c r="C87" t="str">
        <f t="shared" si="7"/>
        <v/>
      </c>
      <c r="D87" t="str">
        <f>登録メンバー!O91&amp;""</f>
        <v/>
      </c>
      <c r="E87" t="str">
        <f>登録メンバー!P91&amp;""</f>
        <v/>
      </c>
      <c r="F87" t="str">
        <f>登録メンバー!Q91&amp;""</f>
        <v/>
      </c>
      <c r="G87" t="str">
        <f>登録メンバー!R91&amp;""</f>
        <v/>
      </c>
      <c r="L87" t="str">
        <f>IF(P87=申込書!$E$45,"○","")</f>
        <v/>
      </c>
      <c r="M87" t="str">
        <f>IF(登録メンバー!A91="","",登録メンバー!A91)</f>
        <v/>
      </c>
      <c r="N87" t="str">
        <f>IF(登録メンバー!B91="","",登録メンバー!B91)</f>
        <v/>
      </c>
      <c r="O87" t="str">
        <f>IF(登録メンバー!C91="","",登録メンバー!C91)</f>
        <v/>
      </c>
      <c r="P87" t="str">
        <f>IF(登録メンバー!D91="","",登録メンバー!D91)</f>
        <v/>
      </c>
      <c r="Q87" t="str">
        <f>IF(登録メンバー!E91="","",登録メンバー!E91)</f>
        <v/>
      </c>
      <c r="R87" t="str">
        <f>IF(登録メンバー!F91="","",登録メンバー!F91)</f>
        <v/>
      </c>
      <c r="S87" t="str">
        <f>IF(登録メンバー!G91="","",登録メンバー!G91)</f>
        <v/>
      </c>
      <c r="T87" t="str">
        <f>IF(登録メンバー!H91="","",登録メンバー!H91)</f>
        <v/>
      </c>
      <c r="U87" t="str">
        <f>IF(登録メンバー!I91="","",登録メンバー!I91)</f>
        <v/>
      </c>
      <c r="V87" t="str">
        <f>IF(登録メンバー!J91="","",登録メンバー!J91)</f>
        <v/>
      </c>
      <c r="W87" t="str">
        <f>IF(登録メンバー!K91="","",登録メンバー!K91)</f>
        <v/>
      </c>
      <c r="X87" t="str">
        <f>IF(登録メンバー!L91="","",登録メンバー!L91)</f>
        <v/>
      </c>
      <c r="Y87" t="str">
        <f>IF(登録メンバー!M91="","",登録メンバー!M91)</f>
        <v/>
      </c>
      <c r="Z87" t="str">
        <f>IF(登録メンバー!N91="","",登録メンバー!N91)</f>
        <v/>
      </c>
    </row>
    <row r="88" spans="1:26">
      <c r="A88" t="str">
        <f t="shared" si="6"/>
        <v/>
      </c>
      <c r="B88" t="str">
        <f t="shared" si="5"/>
        <v/>
      </c>
      <c r="C88" t="str">
        <f t="shared" si="7"/>
        <v/>
      </c>
      <c r="D88" t="str">
        <f>登録メンバー!O92&amp;""</f>
        <v/>
      </c>
      <c r="E88" t="str">
        <f>登録メンバー!P92&amp;""</f>
        <v/>
      </c>
      <c r="F88" t="str">
        <f>登録メンバー!Q92&amp;""</f>
        <v/>
      </c>
      <c r="G88" t="str">
        <f>登録メンバー!R92&amp;""</f>
        <v/>
      </c>
      <c r="L88" t="str">
        <f>IF(P88=申込書!$E$45,"○","")</f>
        <v/>
      </c>
      <c r="M88" t="str">
        <f>IF(登録メンバー!A92="","",登録メンバー!A92)</f>
        <v/>
      </c>
      <c r="N88" t="str">
        <f>IF(登録メンバー!B92="","",登録メンバー!B92)</f>
        <v/>
      </c>
      <c r="O88" t="str">
        <f>IF(登録メンバー!C92="","",登録メンバー!C92)</f>
        <v/>
      </c>
      <c r="P88" t="str">
        <f>IF(登録メンバー!D92="","",登録メンバー!D92)</f>
        <v/>
      </c>
      <c r="Q88" t="str">
        <f>IF(登録メンバー!E92="","",登録メンバー!E92)</f>
        <v/>
      </c>
      <c r="R88" t="str">
        <f>IF(登録メンバー!F92="","",登録メンバー!F92)</f>
        <v/>
      </c>
      <c r="S88" t="str">
        <f>IF(登録メンバー!G92="","",登録メンバー!G92)</f>
        <v/>
      </c>
      <c r="T88" t="str">
        <f>IF(登録メンバー!H92="","",登録メンバー!H92)</f>
        <v/>
      </c>
      <c r="U88" t="str">
        <f>IF(登録メンバー!I92="","",登録メンバー!I92)</f>
        <v/>
      </c>
      <c r="V88" t="str">
        <f>IF(登録メンバー!J92="","",登録メンバー!J92)</f>
        <v/>
      </c>
      <c r="W88" t="str">
        <f>IF(登録メンバー!K92="","",登録メンバー!K92)</f>
        <v/>
      </c>
      <c r="X88" t="str">
        <f>IF(登録メンバー!L92="","",登録メンバー!L92)</f>
        <v/>
      </c>
      <c r="Y88" t="str">
        <f>IF(登録メンバー!M92="","",登録メンバー!M92)</f>
        <v/>
      </c>
      <c r="Z88" t="str">
        <f>IF(登録メンバー!N92="","",登録メンバー!N92)</f>
        <v/>
      </c>
    </row>
    <row r="89" spans="1:26">
      <c r="A89" t="str">
        <f t="shared" si="6"/>
        <v/>
      </c>
      <c r="B89" t="str">
        <f t="shared" si="5"/>
        <v/>
      </c>
      <c r="C89" t="str">
        <f t="shared" si="7"/>
        <v/>
      </c>
      <c r="D89" t="str">
        <f>登録メンバー!O93&amp;""</f>
        <v/>
      </c>
      <c r="E89" t="str">
        <f>登録メンバー!P93&amp;""</f>
        <v/>
      </c>
      <c r="F89" t="str">
        <f>登録メンバー!Q93&amp;""</f>
        <v/>
      </c>
      <c r="G89" t="str">
        <f>登録メンバー!R93&amp;""</f>
        <v/>
      </c>
      <c r="L89" t="str">
        <f>IF(P89=申込書!$E$45,"○","")</f>
        <v/>
      </c>
      <c r="M89" t="str">
        <f>IF(登録メンバー!A93="","",登録メンバー!A93)</f>
        <v/>
      </c>
      <c r="N89" t="str">
        <f>IF(登録メンバー!B93="","",登録メンバー!B93)</f>
        <v/>
      </c>
      <c r="O89" t="str">
        <f>IF(登録メンバー!C93="","",登録メンバー!C93)</f>
        <v/>
      </c>
      <c r="P89" t="str">
        <f>IF(登録メンバー!D93="","",登録メンバー!D93)</f>
        <v/>
      </c>
      <c r="Q89" t="str">
        <f>IF(登録メンバー!E93="","",登録メンバー!E93)</f>
        <v/>
      </c>
      <c r="R89" t="str">
        <f>IF(登録メンバー!F93="","",登録メンバー!F93)</f>
        <v/>
      </c>
      <c r="S89" t="str">
        <f>IF(登録メンバー!G93="","",登録メンバー!G93)</f>
        <v/>
      </c>
      <c r="T89" t="str">
        <f>IF(登録メンバー!H93="","",登録メンバー!H93)</f>
        <v/>
      </c>
      <c r="U89" t="str">
        <f>IF(登録メンバー!I93="","",登録メンバー!I93)</f>
        <v/>
      </c>
      <c r="V89" t="str">
        <f>IF(登録メンバー!J93="","",登録メンバー!J93)</f>
        <v/>
      </c>
      <c r="W89" t="str">
        <f>IF(登録メンバー!K93="","",登録メンバー!K93)</f>
        <v/>
      </c>
      <c r="X89" t="str">
        <f>IF(登録メンバー!L93="","",登録メンバー!L93)</f>
        <v/>
      </c>
      <c r="Y89" t="str">
        <f>IF(登録メンバー!M93="","",登録メンバー!M93)</f>
        <v/>
      </c>
      <c r="Z89" t="str">
        <f>IF(登録メンバー!N93="","",登録メンバー!N93)</f>
        <v/>
      </c>
    </row>
    <row r="90" spans="1:26">
      <c r="A90" t="str">
        <f t="shared" si="6"/>
        <v/>
      </c>
      <c r="B90" t="str">
        <f t="shared" si="5"/>
        <v/>
      </c>
      <c r="C90" t="str">
        <f t="shared" si="7"/>
        <v/>
      </c>
      <c r="D90" t="str">
        <f>登録メンバー!O94&amp;""</f>
        <v/>
      </c>
      <c r="E90" t="str">
        <f>登録メンバー!P94&amp;""</f>
        <v/>
      </c>
      <c r="F90" t="str">
        <f>登録メンバー!Q94&amp;""</f>
        <v/>
      </c>
      <c r="G90" t="str">
        <f>登録メンバー!R94&amp;""</f>
        <v/>
      </c>
      <c r="L90" t="str">
        <f>IF(P90=申込書!$E$45,"○","")</f>
        <v/>
      </c>
      <c r="M90" t="str">
        <f>IF(登録メンバー!A94="","",登録メンバー!A94)</f>
        <v/>
      </c>
      <c r="N90" t="str">
        <f>IF(登録メンバー!B94="","",登録メンバー!B94)</f>
        <v/>
      </c>
      <c r="O90" t="str">
        <f>IF(登録メンバー!C94="","",登録メンバー!C94)</f>
        <v/>
      </c>
      <c r="P90" t="str">
        <f>IF(登録メンバー!D94="","",登録メンバー!D94)</f>
        <v/>
      </c>
      <c r="Q90" t="str">
        <f>IF(登録メンバー!E94="","",登録メンバー!E94)</f>
        <v/>
      </c>
      <c r="R90" t="str">
        <f>IF(登録メンバー!F94="","",登録メンバー!F94)</f>
        <v/>
      </c>
      <c r="S90" t="str">
        <f>IF(登録メンバー!G94="","",登録メンバー!G94)</f>
        <v/>
      </c>
      <c r="T90" t="str">
        <f>IF(登録メンバー!H94="","",登録メンバー!H94)</f>
        <v/>
      </c>
      <c r="U90" t="str">
        <f>IF(登録メンバー!I94="","",登録メンバー!I94)</f>
        <v/>
      </c>
      <c r="V90" t="str">
        <f>IF(登録メンバー!J94="","",登録メンバー!J94)</f>
        <v/>
      </c>
      <c r="W90" t="str">
        <f>IF(登録メンバー!K94="","",登録メンバー!K94)</f>
        <v/>
      </c>
      <c r="X90" t="str">
        <f>IF(登録メンバー!L94="","",登録メンバー!L94)</f>
        <v/>
      </c>
      <c r="Y90" t="str">
        <f>IF(登録メンバー!M94="","",登録メンバー!M94)</f>
        <v/>
      </c>
      <c r="Z90" t="str">
        <f>IF(登録メンバー!N94="","",登録メンバー!N94)</f>
        <v/>
      </c>
    </row>
    <row r="91" spans="1:26">
      <c r="A91" t="str">
        <f t="shared" si="6"/>
        <v/>
      </c>
      <c r="B91" t="str">
        <f t="shared" si="5"/>
        <v/>
      </c>
      <c r="C91" t="str">
        <f t="shared" si="7"/>
        <v/>
      </c>
      <c r="D91" t="str">
        <f>登録メンバー!O95&amp;""</f>
        <v/>
      </c>
      <c r="E91" t="str">
        <f>登録メンバー!P95&amp;""</f>
        <v/>
      </c>
      <c r="F91" t="str">
        <f>登録メンバー!Q95&amp;""</f>
        <v/>
      </c>
      <c r="G91" t="str">
        <f>登録メンバー!R95&amp;""</f>
        <v/>
      </c>
      <c r="L91" t="str">
        <f>IF(P91=申込書!$E$45,"○","")</f>
        <v/>
      </c>
      <c r="M91" t="str">
        <f>IF(登録メンバー!A95="","",登録メンバー!A95)</f>
        <v/>
      </c>
      <c r="N91" t="str">
        <f>IF(登録メンバー!B95="","",登録メンバー!B95)</f>
        <v/>
      </c>
      <c r="O91" t="str">
        <f>IF(登録メンバー!C95="","",登録メンバー!C95)</f>
        <v/>
      </c>
      <c r="P91" t="str">
        <f>IF(登録メンバー!D95="","",登録メンバー!D95)</f>
        <v/>
      </c>
      <c r="Q91" t="str">
        <f>IF(登録メンバー!E95="","",登録メンバー!E95)</f>
        <v/>
      </c>
      <c r="R91" t="str">
        <f>IF(登録メンバー!F95="","",登録メンバー!F95)</f>
        <v/>
      </c>
      <c r="S91" t="str">
        <f>IF(登録メンバー!G95="","",登録メンバー!G95)</f>
        <v/>
      </c>
      <c r="T91" t="str">
        <f>IF(登録メンバー!H95="","",登録メンバー!H95)</f>
        <v/>
      </c>
      <c r="U91" t="str">
        <f>IF(登録メンバー!I95="","",登録メンバー!I95)</f>
        <v/>
      </c>
      <c r="V91" t="str">
        <f>IF(登録メンバー!J95="","",登録メンバー!J95)</f>
        <v/>
      </c>
      <c r="W91" t="str">
        <f>IF(登録メンバー!K95="","",登録メンバー!K95)</f>
        <v/>
      </c>
      <c r="X91" t="str">
        <f>IF(登録メンバー!L95="","",登録メンバー!L95)</f>
        <v/>
      </c>
      <c r="Y91" t="str">
        <f>IF(登録メンバー!M95="","",登録メンバー!M95)</f>
        <v/>
      </c>
      <c r="Z91" t="str">
        <f>IF(登録メンバー!N95="","",登録メンバー!N95)</f>
        <v/>
      </c>
    </row>
    <row r="92" spans="1:26">
      <c r="A92" t="str">
        <f t="shared" si="6"/>
        <v/>
      </c>
      <c r="B92" t="str">
        <f t="shared" si="5"/>
        <v/>
      </c>
      <c r="C92" t="str">
        <f t="shared" si="7"/>
        <v/>
      </c>
      <c r="D92" t="str">
        <f>登録メンバー!O96&amp;""</f>
        <v/>
      </c>
      <c r="E92" t="str">
        <f>登録メンバー!P96&amp;""</f>
        <v/>
      </c>
      <c r="F92" t="str">
        <f>登録メンバー!Q96&amp;""</f>
        <v/>
      </c>
      <c r="G92" t="str">
        <f>登録メンバー!R96&amp;""</f>
        <v/>
      </c>
      <c r="L92" t="str">
        <f>IF(P92=申込書!$E$45,"○","")</f>
        <v/>
      </c>
      <c r="M92" t="str">
        <f>IF(登録メンバー!A96="","",登録メンバー!A96)</f>
        <v/>
      </c>
      <c r="N92" t="str">
        <f>IF(登録メンバー!B96="","",登録メンバー!B96)</f>
        <v/>
      </c>
      <c r="O92" t="str">
        <f>IF(登録メンバー!C96="","",登録メンバー!C96)</f>
        <v/>
      </c>
      <c r="P92" t="str">
        <f>IF(登録メンバー!D96="","",登録メンバー!D96)</f>
        <v/>
      </c>
      <c r="Q92" t="str">
        <f>IF(登録メンバー!E96="","",登録メンバー!E96)</f>
        <v/>
      </c>
      <c r="R92" t="str">
        <f>IF(登録メンバー!F96="","",登録メンバー!F96)</f>
        <v/>
      </c>
      <c r="S92" t="str">
        <f>IF(登録メンバー!G96="","",登録メンバー!G96)</f>
        <v/>
      </c>
      <c r="T92" t="str">
        <f>IF(登録メンバー!H96="","",登録メンバー!H96)</f>
        <v/>
      </c>
      <c r="U92" t="str">
        <f>IF(登録メンバー!I96="","",登録メンバー!I96)</f>
        <v/>
      </c>
      <c r="V92" t="str">
        <f>IF(登録メンバー!J96="","",登録メンバー!J96)</f>
        <v/>
      </c>
      <c r="W92" t="str">
        <f>IF(登録メンバー!K96="","",登録メンバー!K96)</f>
        <v/>
      </c>
      <c r="X92" t="str">
        <f>IF(登録メンバー!L96="","",登録メンバー!L96)</f>
        <v/>
      </c>
      <c r="Y92" t="str">
        <f>IF(登録メンバー!M96="","",登録メンバー!M96)</f>
        <v/>
      </c>
      <c r="Z92" t="str">
        <f>IF(登録メンバー!N96="","",登録メンバー!N96)</f>
        <v/>
      </c>
    </row>
    <row r="93" spans="1:26">
      <c r="A93" t="str">
        <f t="shared" si="6"/>
        <v/>
      </c>
      <c r="B93" t="str">
        <f t="shared" si="5"/>
        <v/>
      </c>
      <c r="C93" t="str">
        <f t="shared" si="7"/>
        <v/>
      </c>
      <c r="D93" t="str">
        <f>登録メンバー!O97&amp;""</f>
        <v/>
      </c>
      <c r="E93" t="str">
        <f>登録メンバー!P97&amp;""</f>
        <v/>
      </c>
      <c r="F93" t="str">
        <f>登録メンバー!Q97&amp;""</f>
        <v/>
      </c>
      <c r="G93" t="str">
        <f>登録メンバー!R97&amp;""</f>
        <v/>
      </c>
      <c r="L93" t="str">
        <f>IF(P93=申込書!$E$45,"○","")</f>
        <v/>
      </c>
      <c r="M93" t="str">
        <f>IF(登録メンバー!A97="","",登録メンバー!A97)</f>
        <v/>
      </c>
      <c r="N93" t="str">
        <f>IF(登録メンバー!B97="","",登録メンバー!B97)</f>
        <v/>
      </c>
      <c r="O93" t="str">
        <f>IF(登録メンバー!C97="","",登録メンバー!C97)</f>
        <v/>
      </c>
      <c r="P93" t="str">
        <f>IF(登録メンバー!D97="","",登録メンバー!D97)</f>
        <v/>
      </c>
      <c r="Q93" t="str">
        <f>IF(登録メンバー!E97="","",登録メンバー!E97)</f>
        <v/>
      </c>
      <c r="R93" t="str">
        <f>IF(登録メンバー!F97="","",登録メンバー!F97)</f>
        <v/>
      </c>
      <c r="S93" t="str">
        <f>IF(登録メンバー!G97="","",登録メンバー!G97)</f>
        <v/>
      </c>
      <c r="T93" t="str">
        <f>IF(登録メンバー!H97="","",登録メンバー!H97)</f>
        <v/>
      </c>
      <c r="U93" t="str">
        <f>IF(登録メンバー!I97="","",登録メンバー!I97)</f>
        <v/>
      </c>
      <c r="V93" t="str">
        <f>IF(登録メンバー!J97="","",登録メンバー!J97)</f>
        <v/>
      </c>
      <c r="W93" t="str">
        <f>IF(登録メンバー!K97="","",登録メンバー!K97)</f>
        <v/>
      </c>
      <c r="X93" t="str">
        <f>IF(登録メンバー!L97="","",登録メンバー!L97)</f>
        <v/>
      </c>
      <c r="Y93" t="str">
        <f>IF(登録メンバー!M97="","",登録メンバー!M97)</f>
        <v/>
      </c>
      <c r="Z93" t="str">
        <f>IF(登録メンバー!N97="","",登録メンバー!N97)</f>
        <v/>
      </c>
    </row>
    <row r="94" spans="1:26">
      <c r="A94" t="str">
        <f t="shared" si="6"/>
        <v/>
      </c>
      <c r="B94" t="str">
        <f t="shared" si="5"/>
        <v/>
      </c>
      <c r="C94" t="str">
        <f t="shared" si="7"/>
        <v/>
      </c>
      <c r="D94" t="str">
        <f>登録メンバー!O98&amp;""</f>
        <v/>
      </c>
      <c r="E94" t="str">
        <f>登録メンバー!P98&amp;""</f>
        <v/>
      </c>
      <c r="F94" t="str">
        <f>登録メンバー!Q98&amp;""</f>
        <v/>
      </c>
      <c r="G94" t="str">
        <f>登録メンバー!R98&amp;""</f>
        <v/>
      </c>
      <c r="L94" t="str">
        <f>IF(P94=申込書!$E$45,"○","")</f>
        <v/>
      </c>
      <c r="M94" t="str">
        <f>IF(登録メンバー!A98="","",登録メンバー!A98)</f>
        <v/>
      </c>
      <c r="N94" t="str">
        <f>IF(登録メンバー!B98="","",登録メンバー!B98)</f>
        <v/>
      </c>
      <c r="O94" t="str">
        <f>IF(登録メンバー!C98="","",登録メンバー!C98)</f>
        <v/>
      </c>
      <c r="P94" t="str">
        <f>IF(登録メンバー!D98="","",登録メンバー!D98)</f>
        <v/>
      </c>
      <c r="Q94" t="str">
        <f>IF(登録メンバー!E98="","",登録メンバー!E98)</f>
        <v/>
      </c>
      <c r="R94" t="str">
        <f>IF(登録メンバー!F98="","",登録メンバー!F98)</f>
        <v/>
      </c>
      <c r="S94" t="str">
        <f>IF(登録メンバー!G98="","",登録メンバー!G98)</f>
        <v/>
      </c>
      <c r="T94" t="str">
        <f>IF(登録メンバー!H98="","",登録メンバー!H98)</f>
        <v/>
      </c>
      <c r="U94" t="str">
        <f>IF(登録メンバー!I98="","",登録メンバー!I98)</f>
        <v/>
      </c>
      <c r="V94" t="str">
        <f>IF(登録メンバー!J98="","",登録メンバー!J98)</f>
        <v/>
      </c>
      <c r="W94" t="str">
        <f>IF(登録メンバー!K98="","",登録メンバー!K98)</f>
        <v/>
      </c>
      <c r="X94" t="str">
        <f>IF(登録メンバー!L98="","",登録メンバー!L98)</f>
        <v/>
      </c>
      <c r="Y94" t="str">
        <f>IF(登録メンバー!M98="","",登録メンバー!M98)</f>
        <v/>
      </c>
      <c r="Z94" t="str">
        <f>IF(登録メンバー!N98="","",登録メンバー!N98)</f>
        <v/>
      </c>
    </row>
    <row r="95" spans="1:26">
      <c r="A95" t="str">
        <f t="shared" si="6"/>
        <v/>
      </c>
      <c r="B95" t="str">
        <f t="shared" si="5"/>
        <v/>
      </c>
      <c r="C95" t="str">
        <f t="shared" si="7"/>
        <v/>
      </c>
      <c r="D95" t="str">
        <f>登録メンバー!O99&amp;""</f>
        <v/>
      </c>
      <c r="E95" t="str">
        <f>登録メンバー!P99&amp;""</f>
        <v/>
      </c>
      <c r="F95" t="str">
        <f>登録メンバー!Q99&amp;""</f>
        <v/>
      </c>
      <c r="G95" t="str">
        <f>登録メンバー!R99&amp;""</f>
        <v/>
      </c>
      <c r="L95" t="str">
        <f>IF(P95=申込書!$E$45,"○","")</f>
        <v/>
      </c>
      <c r="M95" t="str">
        <f>IF(登録メンバー!A99="","",登録メンバー!A99)</f>
        <v/>
      </c>
      <c r="N95" t="str">
        <f>IF(登録メンバー!B99="","",登録メンバー!B99)</f>
        <v/>
      </c>
      <c r="O95" t="str">
        <f>IF(登録メンバー!C99="","",登録メンバー!C99)</f>
        <v/>
      </c>
      <c r="P95" t="str">
        <f>IF(登録メンバー!D99="","",登録メンバー!D99)</f>
        <v/>
      </c>
      <c r="Q95" t="str">
        <f>IF(登録メンバー!E99="","",登録メンバー!E99)</f>
        <v/>
      </c>
      <c r="R95" t="str">
        <f>IF(登録メンバー!F99="","",登録メンバー!F99)</f>
        <v/>
      </c>
      <c r="S95" t="str">
        <f>IF(登録メンバー!G99="","",登録メンバー!G99)</f>
        <v/>
      </c>
      <c r="T95" t="str">
        <f>IF(登録メンバー!H99="","",登録メンバー!H99)</f>
        <v/>
      </c>
      <c r="U95" t="str">
        <f>IF(登録メンバー!I99="","",登録メンバー!I99)</f>
        <v/>
      </c>
      <c r="V95" t="str">
        <f>IF(登録メンバー!J99="","",登録メンバー!J99)</f>
        <v/>
      </c>
      <c r="W95" t="str">
        <f>IF(登録メンバー!K99="","",登録メンバー!K99)</f>
        <v/>
      </c>
      <c r="X95" t="str">
        <f>IF(登録メンバー!L99="","",登録メンバー!L99)</f>
        <v/>
      </c>
      <c r="Y95" t="str">
        <f>IF(登録メンバー!M99="","",登録メンバー!M99)</f>
        <v/>
      </c>
      <c r="Z95" t="str">
        <f>IF(登録メンバー!N99="","",登録メンバー!N99)</f>
        <v/>
      </c>
    </row>
    <row r="96" spans="1:26">
      <c r="A96" t="str">
        <f t="shared" si="6"/>
        <v/>
      </c>
      <c r="B96" t="str">
        <f t="shared" si="5"/>
        <v/>
      </c>
      <c r="C96" t="str">
        <f t="shared" si="7"/>
        <v/>
      </c>
      <c r="D96" t="str">
        <f>登録メンバー!O100&amp;""</f>
        <v/>
      </c>
      <c r="E96" t="str">
        <f>登録メンバー!P100&amp;""</f>
        <v/>
      </c>
      <c r="F96" t="str">
        <f>登録メンバー!Q100&amp;""</f>
        <v/>
      </c>
      <c r="G96" t="str">
        <f>登録メンバー!R100&amp;""</f>
        <v/>
      </c>
      <c r="L96" t="str">
        <f>IF(P96=申込書!$E$45,"○","")</f>
        <v/>
      </c>
      <c r="M96" t="str">
        <f>IF(登録メンバー!A100="","",登録メンバー!A100)</f>
        <v/>
      </c>
      <c r="N96" t="str">
        <f>IF(登録メンバー!B100="","",登録メンバー!B100)</f>
        <v/>
      </c>
      <c r="O96" t="str">
        <f>IF(登録メンバー!C100="","",登録メンバー!C100)</f>
        <v/>
      </c>
      <c r="P96" t="str">
        <f>IF(登録メンバー!D100="","",登録メンバー!D100)</f>
        <v/>
      </c>
      <c r="Q96" t="str">
        <f>IF(登録メンバー!E100="","",登録メンバー!E100)</f>
        <v/>
      </c>
      <c r="R96" t="str">
        <f>IF(登録メンバー!F100="","",登録メンバー!F100)</f>
        <v/>
      </c>
      <c r="S96" t="str">
        <f>IF(登録メンバー!G100="","",登録メンバー!G100)</f>
        <v/>
      </c>
      <c r="T96" t="str">
        <f>IF(登録メンバー!H100="","",登録メンバー!H100)</f>
        <v/>
      </c>
      <c r="U96" t="str">
        <f>IF(登録メンバー!I100="","",登録メンバー!I100)</f>
        <v/>
      </c>
      <c r="V96" t="str">
        <f>IF(登録メンバー!J100="","",登録メンバー!J100)</f>
        <v/>
      </c>
      <c r="W96" t="str">
        <f>IF(登録メンバー!K100="","",登録メンバー!K100)</f>
        <v/>
      </c>
      <c r="X96" t="str">
        <f>IF(登録メンバー!L100="","",登録メンバー!L100)</f>
        <v/>
      </c>
      <c r="Y96" t="str">
        <f>IF(登録メンバー!M100="","",登録メンバー!M100)</f>
        <v/>
      </c>
      <c r="Z96" t="str">
        <f>IF(登録メンバー!N100="","",登録メンバー!N100)</f>
        <v/>
      </c>
    </row>
    <row r="97" spans="1:26">
      <c r="A97" t="str">
        <f t="shared" si="6"/>
        <v/>
      </c>
      <c r="B97" t="str">
        <f t="shared" si="5"/>
        <v/>
      </c>
      <c r="C97" t="str">
        <f t="shared" si="7"/>
        <v/>
      </c>
      <c r="D97" t="str">
        <f>登録メンバー!O101&amp;""</f>
        <v/>
      </c>
      <c r="E97" t="str">
        <f>登録メンバー!P101&amp;""</f>
        <v/>
      </c>
      <c r="F97" t="str">
        <f>登録メンバー!Q101&amp;""</f>
        <v/>
      </c>
      <c r="G97" t="str">
        <f>登録メンバー!R101&amp;""</f>
        <v/>
      </c>
      <c r="L97" t="str">
        <f>IF(P97=申込書!$E$45,"○","")</f>
        <v/>
      </c>
      <c r="M97" t="str">
        <f>IF(登録メンバー!A101="","",登録メンバー!A101)</f>
        <v/>
      </c>
      <c r="N97" t="str">
        <f>IF(登録メンバー!B101="","",登録メンバー!B101)</f>
        <v/>
      </c>
      <c r="O97" t="str">
        <f>IF(登録メンバー!C101="","",登録メンバー!C101)</f>
        <v/>
      </c>
      <c r="P97" t="str">
        <f>IF(登録メンバー!D101="","",登録メンバー!D101)</f>
        <v/>
      </c>
      <c r="Q97" t="str">
        <f>IF(登録メンバー!E101="","",登録メンバー!E101)</f>
        <v/>
      </c>
      <c r="R97" t="str">
        <f>IF(登録メンバー!F101="","",登録メンバー!F101)</f>
        <v/>
      </c>
      <c r="S97" t="str">
        <f>IF(登録メンバー!G101="","",登録メンバー!G101)</f>
        <v/>
      </c>
      <c r="T97" t="str">
        <f>IF(登録メンバー!H101="","",登録メンバー!H101)</f>
        <v/>
      </c>
      <c r="U97" t="str">
        <f>IF(登録メンバー!I101="","",登録メンバー!I101)</f>
        <v/>
      </c>
      <c r="V97" t="str">
        <f>IF(登録メンバー!J101="","",登録メンバー!J101)</f>
        <v/>
      </c>
      <c r="W97" t="str">
        <f>IF(登録メンバー!K101="","",登録メンバー!K101)</f>
        <v/>
      </c>
      <c r="X97" t="str">
        <f>IF(登録メンバー!L101="","",登録メンバー!L101)</f>
        <v/>
      </c>
      <c r="Y97" t="str">
        <f>IF(登録メンバー!M101="","",登録メンバー!M101)</f>
        <v/>
      </c>
      <c r="Z97" t="str">
        <f>IF(登録メンバー!N101="","",登録メンバー!N101)</f>
        <v/>
      </c>
    </row>
    <row r="98" spans="1:26">
      <c r="A98" t="str">
        <f t="shared" si="6"/>
        <v/>
      </c>
      <c r="B98" t="str">
        <f t="shared" ref="B98:B129" si="8">IF($M98="","","2025正会員")</f>
        <v/>
      </c>
      <c r="C98" t="str">
        <f t="shared" si="7"/>
        <v/>
      </c>
      <c r="D98" t="str">
        <f>登録メンバー!O102&amp;""</f>
        <v/>
      </c>
      <c r="E98" t="str">
        <f>登録メンバー!P102&amp;""</f>
        <v/>
      </c>
      <c r="F98" t="str">
        <f>登録メンバー!Q102&amp;""</f>
        <v/>
      </c>
      <c r="G98" t="str">
        <f>登録メンバー!R102&amp;""</f>
        <v/>
      </c>
      <c r="L98" t="str">
        <f>IF(P98=申込書!$E$45,"○","")</f>
        <v/>
      </c>
      <c r="M98" t="str">
        <f>IF(登録メンバー!A102="","",登録メンバー!A102)</f>
        <v/>
      </c>
      <c r="N98" t="str">
        <f>IF(登録メンバー!B102="","",登録メンバー!B102)</f>
        <v/>
      </c>
      <c r="O98" t="str">
        <f>IF(登録メンバー!C102="","",登録メンバー!C102)</f>
        <v/>
      </c>
      <c r="P98" t="str">
        <f>IF(登録メンバー!D102="","",登録メンバー!D102)</f>
        <v/>
      </c>
      <c r="Q98" t="str">
        <f>IF(登録メンバー!E102="","",登録メンバー!E102)</f>
        <v/>
      </c>
      <c r="R98" t="str">
        <f>IF(登録メンバー!F102="","",登録メンバー!F102)</f>
        <v/>
      </c>
      <c r="S98" t="str">
        <f>IF(登録メンバー!G102="","",登録メンバー!G102)</f>
        <v/>
      </c>
      <c r="T98" t="str">
        <f>IF(登録メンバー!H102="","",登録メンバー!H102)</f>
        <v/>
      </c>
      <c r="U98" t="str">
        <f>IF(登録メンバー!I102="","",登録メンバー!I102)</f>
        <v/>
      </c>
      <c r="V98" t="str">
        <f>IF(登録メンバー!J102="","",登録メンバー!J102)</f>
        <v/>
      </c>
      <c r="W98" t="str">
        <f>IF(登録メンバー!K102="","",登録メンバー!K102)</f>
        <v/>
      </c>
      <c r="X98" t="str">
        <f>IF(登録メンバー!L102="","",登録メンバー!L102)</f>
        <v/>
      </c>
      <c r="Y98" t="str">
        <f>IF(登録メンバー!M102="","",登録メンバー!M102)</f>
        <v/>
      </c>
      <c r="Z98" t="str">
        <f>IF(登録メンバー!N102="","",登録メンバー!N102)</f>
        <v/>
      </c>
    </row>
    <row r="99" spans="1:26">
      <c r="A99" t="str">
        <f t="shared" si="6"/>
        <v/>
      </c>
      <c r="B99" t="str">
        <f t="shared" si="8"/>
        <v/>
      </c>
      <c r="C99" t="str">
        <f t="shared" ref="C99:C130" si="9">IF(M99="","","MDF2025有料会員企業所属")</f>
        <v/>
      </c>
      <c r="D99" t="str">
        <f>登録メンバー!O103&amp;""</f>
        <v/>
      </c>
      <c r="E99" t="str">
        <f>登録メンバー!P103&amp;""</f>
        <v/>
      </c>
      <c r="F99" t="str">
        <f>登録メンバー!Q103&amp;""</f>
        <v/>
      </c>
      <c r="G99" t="str">
        <f>登録メンバー!R103&amp;""</f>
        <v/>
      </c>
      <c r="L99" t="str">
        <f>IF(P99=申込書!$E$45,"○","")</f>
        <v/>
      </c>
      <c r="M99" t="str">
        <f>IF(登録メンバー!A103="","",登録メンバー!A103)</f>
        <v/>
      </c>
      <c r="N99" t="str">
        <f>IF(登録メンバー!B103="","",登録メンバー!B103)</f>
        <v/>
      </c>
      <c r="O99" t="str">
        <f>IF(登録メンバー!C103="","",登録メンバー!C103)</f>
        <v/>
      </c>
      <c r="P99" t="str">
        <f>IF(登録メンバー!D103="","",登録メンバー!D103)</f>
        <v/>
      </c>
      <c r="Q99" t="str">
        <f>IF(登録メンバー!E103="","",登録メンバー!E103)</f>
        <v/>
      </c>
      <c r="R99" t="str">
        <f>IF(登録メンバー!F103="","",登録メンバー!F103)</f>
        <v/>
      </c>
      <c r="S99" t="str">
        <f>IF(登録メンバー!G103="","",登録メンバー!G103)</f>
        <v/>
      </c>
      <c r="T99" t="str">
        <f>IF(登録メンバー!H103="","",登録メンバー!H103)</f>
        <v/>
      </c>
      <c r="U99" t="str">
        <f>IF(登録メンバー!I103="","",登録メンバー!I103)</f>
        <v/>
      </c>
      <c r="V99" t="str">
        <f>IF(登録メンバー!J103="","",登録メンバー!J103)</f>
        <v/>
      </c>
      <c r="W99" t="str">
        <f>IF(登録メンバー!K103="","",登録メンバー!K103)</f>
        <v/>
      </c>
      <c r="X99" t="str">
        <f>IF(登録メンバー!L103="","",登録メンバー!L103)</f>
        <v/>
      </c>
      <c r="Y99" t="str">
        <f>IF(登録メンバー!M103="","",登録メンバー!M103)</f>
        <v/>
      </c>
      <c r="Z99" t="str">
        <f>IF(登録メンバー!N103="","",登録メンバー!N103)</f>
        <v/>
      </c>
    </row>
    <row r="100" spans="1:26">
      <c r="A100" t="str">
        <f t="shared" si="6"/>
        <v/>
      </c>
      <c r="B100" t="str">
        <f t="shared" si="8"/>
        <v/>
      </c>
      <c r="C100" t="str">
        <f t="shared" si="9"/>
        <v/>
      </c>
      <c r="D100" t="str">
        <f>登録メンバー!O104&amp;""</f>
        <v/>
      </c>
      <c r="E100" t="str">
        <f>登録メンバー!P104&amp;""</f>
        <v/>
      </c>
      <c r="F100" t="str">
        <f>登録メンバー!Q104&amp;""</f>
        <v/>
      </c>
      <c r="G100" t="str">
        <f>登録メンバー!R104&amp;""</f>
        <v/>
      </c>
      <c r="L100" t="str">
        <f>IF(P100=申込書!$E$45,"○","")</f>
        <v/>
      </c>
      <c r="M100" t="str">
        <f>IF(登録メンバー!A104="","",登録メンバー!A104)</f>
        <v/>
      </c>
      <c r="N100" t="str">
        <f>IF(登録メンバー!B104="","",登録メンバー!B104)</f>
        <v/>
      </c>
      <c r="O100" t="str">
        <f>IF(登録メンバー!C104="","",登録メンバー!C104)</f>
        <v/>
      </c>
      <c r="P100" t="str">
        <f>IF(登録メンバー!D104="","",登録メンバー!D104)</f>
        <v/>
      </c>
      <c r="Q100" t="str">
        <f>IF(登録メンバー!E104="","",登録メンバー!E104)</f>
        <v/>
      </c>
      <c r="R100" t="str">
        <f>IF(登録メンバー!F104="","",登録メンバー!F104)</f>
        <v/>
      </c>
      <c r="S100" t="str">
        <f>IF(登録メンバー!G104="","",登録メンバー!G104)</f>
        <v/>
      </c>
      <c r="T100" t="str">
        <f>IF(登録メンバー!H104="","",登録メンバー!H104)</f>
        <v/>
      </c>
      <c r="U100" t="str">
        <f>IF(登録メンバー!I104="","",登録メンバー!I104)</f>
        <v/>
      </c>
      <c r="V100" t="str">
        <f>IF(登録メンバー!J104="","",登録メンバー!J104)</f>
        <v/>
      </c>
      <c r="W100" t="str">
        <f>IF(登録メンバー!K104="","",登録メンバー!K104)</f>
        <v/>
      </c>
      <c r="X100" t="str">
        <f>IF(登録メンバー!L104="","",登録メンバー!L104)</f>
        <v/>
      </c>
      <c r="Y100" t="str">
        <f>IF(登録メンバー!M104="","",登録メンバー!M104)</f>
        <v/>
      </c>
      <c r="Z100" t="str">
        <f>IF(登録メンバー!N104="","",登録メンバー!N104)</f>
        <v/>
      </c>
    </row>
    <row r="101" spans="1:26">
      <c r="A101" t="str">
        <f t="shared" si="6"/>
        <v/>
      </c>
      <c r="B101" t="str">
        <f t="shared" si="8"/>
        <v/>
      </c>
      <c r="C101" t="str">
        <f t="shared" si="9"/>
        <v/>
      </c>
      <c r="D101" t="str">
        <f>登録メンバー!O105&amp;""</f>
        <v/>
      </c>
      <c r="E101" t="str">
        <f>登録メンバー!P105&amp;""</f>
        <v/>
      </c>
      <c r="F101" t="str">
        <f>登録メンバー!Q105&amp;""</f>
        <v/>
      </c>
      <c r="G101" t="str">
        <f>登録メンバー!R105&amp;""</f>
        <v/>
      </c>
      <c r="L101" t="str">
        <f>IF(P101=申込書!$E$45,"○","")</f>
        <v/>
      </c>
      <c r="M101" t="str">
        <f>IF(登録メンバー!A105="","",登録メンバー!A105)</f>
        <v/>
      </c>
      <c r="N101" t="str">
        <f>IF(登録メンバー!B105="","",登録メンバー!B105)</f>
        <v/>
      </c>
      <c r="O101" t="str">
        <f>IF(登録メンバー!C105="","",登録メンバー!C105)</f>
        <v/>
      </c>
      <c r="P101" t="str">
        <f>IF(登録メンバー!D105="","",登録メンバー!D105)</f>
        <v/>
      </c>
      <c r="Q101" t="str">
        <f>IF(登録メンバー!E105="","",登録メンバー!E105)</f>
        <v/>
      </c>
      <c r="R101" t="str">
        <f>IF(登録メンバー!F105="","",登録メンバー!F105)</f>
        <v/>
      </c>
      <c r="S101" t="str">
        <f>IF(登録メンバー!G105="","",登録メンバー!G105)</f>
        <v/>
      </c>
      <c r="T101" t="str">
        <f>IF(登録メンバー!H105="","",登録メンバー!H105)</f>
        <v/>
      </c>
      <c r="U101" t="str">
        <f>IF(登録メンバー!I105="","",登録メンバー!I105)</f>
        <v/>
      </c>
      <c r="V101" t="str">
        <f>IF(登録メンバー!J105="","",登録メンバー!J105)</f>
        <v/>
      </c>
      <c r="W101" t="str">
        <f>IF(登録メンバー!K105="","",登録メンバー!K105)</f>
        <v/>
      </c>
      <c r="X101" t="str">
        <f>IF(登録メンバー!L105="","",登録メンバー!L105)</f>
        <v/>
      </c>
      <c r="Y101" t="str">
        <f>IF(登録メンバー!M105="","",登録メンバー!M105)</f>
        <v/>
      </c>
      <c r="Z101" t="str">
        <f>IF(登録メンバー!N105="","",登録メンバー!N105)</f>
        <v/>
      </c>
    </row>
    <row r="102" spans="1:26">
      <c r="A102" t="str">
        <f t="shared" si="6"/>
        <v/>
      </c>
      <c r="B102" t="str">
        <f t="shared" si="8"/>
        <v/>
      </c>
      <c r="C102" t="str">
        <f t="shared" si="9"/>
        <v/>
      </c>
      <c r="D102" t="str">
        <f>登録メンバー!O106&amp;""</f>
        <v/>
      </c>
      <c r="E102" t="str">
        <f>登録メンバー!P106&amp;""</f>
        <v/>
      </c>
      <c r="F102" t="str">
        <f>登録メンバー!Q106&amp;""</f>
        <v/>
      </c>
      <c r="G102" t="str">
        <f>登録メンバー!R106&amp;""</f>
        <v/>
      </c>
      <c r="L102" t="str">
        <f>IF(P102=申込書!$E$45,"○","")</f>
        <v/>
      </c>
      <c r="M102" t="str">
        <f>IF(登録メンバー!A106="","",登録メンバー!A106)</f>
        <v/>
      </c>
      <c r="N102" t="str">
        <f>IF(登録メンバー!B106="","",登録メンバー!B106)</f>
        <v/>
      </c>
      <c r="O102" t="str">
        <f>IF(登録メンバー!C106="","",登録メンバー!C106)</f>
        <v/>
      </c>
      <c r="P102" t="str">
        <f>IF(登録メンバー!D106="","",登録メンバー!D106)</f>
        <v/>
      </c>
      <c r="Q102" t="str">
        <f>IF(登録メンバー!E106="","",登録メンバー!E106)</f>
        <v/>
      </c>
      <c r="R102" t="str">
        <f>IF(登録メンバー!F106="","",登録メンバー!F106)</f>
        <v/>
      </c>
      <c r="S102" t="str">
        <f>IF(登録メンバー!G106="","",登録メンバー!G106)</f>
        <v/>
      </c>
      <c r="T102" t="str">
        <f>IF(登録メンバー!H106="","",登録メンバー!H106)</f>
        <v/>
      </c>
      <c r="U102" t="str">
        <f>IF(登録メンバー!I106="","",登録メンバー!I106)</f>
        <v/>
      </c>
      <c r="V102" t="str">
        <f>IF(登録メンバー!J106="","",登録メンバー!J106)</f>
        <v/>
      </c>
      <c r="W102" t="str">
        <f>IF(登録メンバー!K106="","",登録メンバー!K106)</f>
        <v/>
      </c>
      <c r="X102" t="str">
        <f>IF(登録メンバー!L106="","",登録メンバー!L106)</f>
        <v/>
      </c>
      <c r="Y102" t="str">
        <f>IF(登録メンバー!M106="","",登録メンバー!M106)</f>
        <v/>
      </c>
      <c r="Z102" t="str">
        <f>IF(登録メンバー!N106="","",登録メンバー!N106)</f>
        <v/>
      </c>
    </row>
    <row r="103" spans="1:26">
      <c r="A103" t="str">
        <f t="shared" si="6"/>
        <v/>
      </c>
      <c r="B103" t="str">
        <f t="shared" si="8"/>
        <v/>
      </c>
      <c r="C103" t="str">
        <f t="shared" si="9"/>
        <v/>
      </c>
      <c r="D103" t="str">
        <f>登録メンバー!O107&amp;""</f>
        <v/>
      </c>
      <c r="E103" t="str">
        <f>登録メンバー!P107&amp;""</f>
        <v/>
      </c>
      <c r="F103" t="str">
        <f>登録メンバー!Q107&amp;""</f>
        <v/>
      </c>
      <c r="G103" t="str">
        <f>登録メンバー!R107&amp;""</f>
        <v/>
      </c>
      <c r="L103" t="str">
        <f>IF(P103=申込書!$E$45,"○","")</f>
        <v/>
      </c>
      <c r="M103" t="str">
        <f>IF(登録メンバー!A107="","",登録メンバー!A107)</f>
        <v/>
      </c>
      <c r="N103" t="str">
        <f>IF(登録メンバー!B107="","",登録メンバー!B107)</f>
        <v/>
      </c>
      <c r="O103" t="str">
        <f>IF(登録メンバー!C107="","",登録メンバー!C107)</f>
        <v/>
      </c>
      <c r="P103" t="str">
        <f>IF(登録メンバー!D107="","",登録メンバー!D107)</f>
        <v/>
      </c>
      <c r="Q103" t="str">
        <f>IF(登録メンバー!E107="","",登録メンバー!E107)</f>
        <v/>
      </c>
      <c r="R103" t="str">
        <f>IF(登録メンバー!F107="","",登録メンバー!F107)</f>
        <v/>
      </c>
      <c r="S103" t="str">
        <f>IF(登録メンバー!G107="","",登録メンバー!G107)</f>
        <v/>
      </c>
      <c r="T103" t="str">
        <f>IF(登録メンバー!H107="","",登録メンバー!H107)</f>
        <v/>
      </c>
      <c r="U103" t="str">
        <f>IF(登録メンバー!I107="","",登録メンバー!I107)</f>
        <v/>
      </c>
      <c r="V103" t="str">
        <f>IF(登録メンバー!J107="","",登録メンバー!J107)</f>
        <v/>
      </c>
      <c r="W103" t="str">
        <f>IF(登録メンバー!K107="","",登録メンバー!K107)</f>
        <v/>
      </c>
      <c r="X103" t="str">
        <f>IF(登録メンバー!L107="","",登録メンバー!L107)</f>
        <v/>
      </c>
      <c r="Y103" t="str">
        <f>IF(登録メンバー!M107="","",登録メンバー!M107)</f>
        <v/>
      </c>
      <c r="Z103" t="str">
        <f>IF(登録メンバー!N107="","",登録メンバー!N107)</f>
        <v/>
      </c>
    </row>
    <row r="104" spans="1:26">
      <c r="A104" t="str">
        <f t="shared" si="6"/>
        <v/>
      </c>
      <c r="B104" t="str">
        <f t="shared" si="8"/>
        <v/>
      </c>
      <c r="C104" t="str">
        <f t="shared" si="9"/>
        <v/>
      </c>
      <c r="D104" t="str">
        <f>登録メンバー!O108&amp;""</f>
        <v/>
      </c>
      <c r="E104" t="str">
        <f>登録メンバー!P108&amp;""</f>
        <v/>
      </c>
      <c r="F104" t="str">
        <f>登録メンバー!Q108&amp;""</f>
        <v/>
      </c>
      <c r="G104" t="str">
        <f>登録メンバー!R108&amp;""</f>
        <v/>
      </c>
      <c r="L104" t="str">
        <f>IF(P104=申込書!$E$45,"○","")</f>
        <v/>
      </c>
      <c r="M104" t="str">
        <f>IF(登録メンバー!A108="","",登録メンバー!A108)</f>
        <v/>
      </c>
      <c r="N104" t="str">
        <f>IF(登録メンバー!B108="","",登録メンバー!B108)</f>
        <v/>
      </c>
      <c r="O104" t="str">
        <f>IF(登録メンバー!C108="","",登録メンバー!C108)</f>
        <v/>
      </c>
      <c r="P104" t="str">
        <f>IF(登録メンバー!D108="","",登録メンバー!D108)</f>
        <v/>
      </c>
      <c r="Q104" t="str">
        <f>IF(登録メンバー!E108="","",登録メンバー!E108)</f>
        <v/>
      </c>
      <c r="R104" t="str">
        <f>IF(登録メンバー!F108="","",登録メンバー!F108)</f>
        <v/>
      </c>
      <c r="S104" t="str">
        <f>IF(登録メンバー!G108="","",登録メンバー!G108)</f>
        <v/>
      </c>
      <c r="T104" t="str">
        <f>IF(登録メンバー!H108="","",登録メンバー!H108)</f>
        <v/>
      </c>
      <c r="U104" t="str">
        <f>IF(登録メンバー!I108="","",登録メンバー!I108)</f>
        <v/>
      </c>
      <c r="V104" t="str">
        <f>IF(登録メンバー!J108="","",登録メンバー!J108)</f>
        <v/>
      </c>
      <c r="W104" t="str">
        <f>IF(登録メンバー!K108="","",登録メンバー!K108)</f>
        <v/>
      </c>
      <c r="X104" t="str">
        <f>IF(登録メンバー!L108="","",登録メンバー!L108)</f>
        <v/>
      </c>
      <c r="Y104" t="str">
        <f>IF(登録メンバー!M108="","",登録メンバー!M108)</f>
        <v/>
      </c>
      <c r="Z104" t="str">
        <f>IF(登録メンバー!N108="","",登録メンバー!N108)</f>
        <v/>
      </c>
    </row>
    <row r="105" spans="1:26">
      <c r="A105" t="str">
        <f t="shared" si="6"/>
        <v/>
      </c>
      <c r="B105" t="str">
        <f t="shared" si="8"/>
        <v/>
      </c>
      <c r="C105" t="str">
        <f t="shared" si="9"/>
        <v/>
      </c>
      <c r="D105" t="str">
        <f>登録メンバー!O109&amp;""</f>
        <v/>
      </c>
      <c r="E105" t="str">
        <f>登録メンバー!P109&amp;""</f>
        <v/>
      </c>
      <c r="F105" t="str">
        <f>登録メンバー!Q109&amp;""</f>
        <v/>
      </c>
      <c r="G105" t="str">
        <f>登録メンバー!R109&amp;""</f>
        <v/>
      </c>
      <c r="L105" t="str">
        <f>IF(P105=申込書!$E$45,"○","")</f>
        <v/>
      </c>
      <c r="M105" t="str">
        <f>IF(登録メンバー!A109="","",登録メンバー!A109)</f>
        <v/>
      </c>
      <c r="N105" t="str">
        <f>IF(登録メンバー!B109="","",登録メンバー!B109)</f>
        <v/>
      </c>
      <c r="O105" t="str">
        <f>IF(登録メンバー!C109="","",登録メンバー!C109)</f>
        <v/>
      </c>
      <c r="P105" t="str">
        <f>IF(登録メンバー!D109="","",登録メンバー!D109)</f>
        <v/>
      </c>
      <c r="Q105" t="str">
        <f>IF(登録メンバー!E109="","",登録メンバー!E109)</f>
        <v/>
      </c>
      <c r="R105" t="str">
        <f>IF(登録メンバー!F109="","",登録メンバー!F109)</f>
        <v/>
      </c>
      <c r="S105" t="str">
        <f>IF(登録メンバー!G109="","",登録メンバー!G109)</f>
        <v/>
      </c>
      <c r="T105" t="str">
        <f>IF(登録メンバー!H109="","",登録メンバー!H109)</f>
        <v/>
      </c>
      <c r="U105" t="str">
        <f>IF(登録メンバー!I109="","",登録メンバー!I109)</f>
        <v/>
      </c>
      <c r="V105" t="str">
        <f>IF(登録メンバー!J109="","",登録メンバー!J109)</f>
        <v/>
      </c>
      <c r="W105" t="str">
        <f>IF(登録メンバー!K109="","",登録メンバー!K109)</f>
        <v/>
      </c>
      <c r="X105" t="str">
        <f>IF(登録メンバー!L109="","",登録メンバー!L109)</f>
        <v/>
      </c>
      <c r="Y105" t="str">
        <f>IF(登録メンバー!M109="","",登録メンバー!M109)</f>
        <v/>
      </c>
      <c r="Z105" t="str">
        <f>IF(登録メンバー!N109="","",登録メンバー!N109)</f>
        <v/>
      </c>
    </row>
    <row r="106" spans="1:26">
      <c r="A106" t="str">
        <f t="shared" si="6"/>
        <v/>
      </c>
      <c r="B106" t="str">
        <f t="shared" si="8"/>
        <v/>
      </c>
      <c r="C106" t="str">
        <f t="shared" si="9"/>
        <v/>
      </c>
      <c r="D106" t="str">
        <f>登録メンバー!O110&amp;""</f>
        <v/>
      </c>
      <c r="E106" t="str">
        <f>登録メンバー!P110&amp;""</f>
        <v/>
      </c>
      <c r="F106" t="str">
        <f>登録メンバー!Q110&amp;""</f>
        <v/>
      </c>
      <c r="G106" t="str">
        <f>登録メンバー!R110&amp;""</f>
        <v/>
      </c>
      <c r="L106" t="str">
        <f>IF(P106=申込書!$E$45,"○","")</f>
        <v/>
      </c>
      <c r="M106" t="str">
        <f>IF(登録メンバー!A110="","",登録メンバー!A110)</f>
        <v/>
      </c>
      <c r="N106" t="str">
        <f>IF(登録メンバー!B110="","",登録メンバー!B110)</f>
        <v/>
      </c>
      <c r="O106" t="str">
        <f>IF(登録メンバー!C110="","",登録メンバー!C110)</f>
        <v/>
      </c>
      <c r="P106" t="str">
        <f>IF(登録メンバー!D110="","",登録メンバー!D110)</f>
        <v/>
      </c>
      <c r="Q106" t="str">
        <f>IF(登録メンバー!E110="","",登録メンバー!E110)</f>
        <v/>
      </c>
      <c r="R106" t="str">
        <f>IF(登録メンバー!F110="","",登録メンバー!F110)</f>
        <v/>
      </c>
      <c r="S106" t="str">
        <f>IF(登録メンバー!G110="","",登録メンバー!G110)</f>
        <v/>
      </c>
      <c r="T106" t="str">
        <f>IF(登録メンバー!H110="","",登録メンバー!H110)</f>
        <v/>
      </c>
      <c r="U106" t="str">
        <f>IF(登録メンバー!I110="","",登録メンバー!I110)</f>
        <v/>
      </c>
      <c r="V106" t="str">
        <f>IF(登録メンバー!J110="","",登録メンバー!J110)</f>
        <v/>
      </c>
      <c r="W106" t="str">
        <f>IF(登録メンバー!K110="","",登録メンバー!K110)</f>
        <v/>
      </c>
      <c r="X106" t="str">
        <f>IF(登録メンバー!L110="","",登録メンバー!L110)</f>
        <v/>
      </c>
      <c r="Y106" t="str">
        <f>IF(登録メンバー!M110="","",登録メンバー!M110)</f>
        <v/>
      </c>
      <c r="Z106" t="str">
        <f>IF(登録メンバー!N110="","",登録メンバー!N110)</f>
        <v/>
      </c>
    </row>
    <row r="107" spans="1:26">
      <c r="A107" t="str">
        <f t="shared" si="6"/>
        <v/>
      </c>
      <c r="B107" t="str">
        <f t="shared" si="8"/>
        <v/>
      </c>
      <c r="C107" t="str">
        <f t="shared" si="9"/>
        <v/>
      </c>
      <c r="D107" t="str">
        <f>登録メンバー!O111&amp;""</f>
        <v/>
      </c>
      <c r="E107" t="str">
        <f>登録メンバー!P111&amp;""</f>
        <v/>
      </c>
      <c r="F107" t="str">
        <f>登録メンバー!Q111&amp;""</f>
        <v/>
      </c>
      <c r="G107" t="str">
        <f>登録メンバー!R111&amp;""</f>
        <v/>
      </c>
      <c r="L107" t="str">
        <f>IF(P107=申込書!$E$45,"○","")</f>
        <v/>
      </c>
      <c r="M107" t="str">
        <f>IF(登録メンバー!A111="","",登録メンバー!A111)</f>
        <v/>
      </c>
      <c r="N107" t="str">
        <f>IF(登録メンバー!B111="","",登録メンバー!B111)</f>
        <v/>
      </c>
      <c r="O107" t="str">
        <f>IF(登録メンバー!C111="","",登録メンバー!C111)</f>
        <v/>
      </c>
      <c r="P107" t="str">
        <f>IF(登録メンバー!D111="","",登録メンバー!D111)</f>
        <v/>
      </c>
      <c r="Q107" t="str">
        <f>IF(登録メンバー!E111="","",登録メンバー!E111)</f>
        <v/>
      </c>
      <c r="R107" t="str">
        <f>IF(登録メンバー!F111="","",登録メンバー!F111)</f>
        <v/>
      </c>
      <c r="S107" t="str">
        <f>IF(登録メンバー!G111="","",登録メンバー!G111)</f>
        <v/>
      </c>
      <c r="T107" t="str">
        <f>IF(登録メンバー!H111="","",登録メンバー!H111)</f>
        <v/>
      </c>
      <c r="U107" t="str">
        <f>IF(登録メンバー!I111="","",登録メンバー!I111)</f>
        <v/>
      </c>
      <c r="V107" t="str">
        <f>IF(登録メンバー!J111="","",登録メンバー!J111)</f>
        <v/>
      </c>
      <c r="W107" t="str">
        <f>IF(登録メンバー!K111="","",登録メンバー!K111)</f>
        <v/>
      </c>
      <c r="X107" t="str">
        <f>IF(登録メンバー!L111="","",登録メンバー!L111)</f>
        <v/>
      </c>
      <c r="Y107" t="str">
        <f>IF(登録メンバー!M111="","",登録メンバー!M111)</f>
        <v/>
      </c>
      <c r="Z107" t="str">
        <f>IF(登録メンバー!N111="","",登録メンバー!N111)</f>
        <v/>
      </c>
    </row>
    <row r="108" spans="1:26">
      <c r="A108" t="str">
        <f t="shared" si="6"/>
        <v/>
      </c>
      <c r="B108" t="str">
        <f t="shared" si="8"/>
        <v/>
      </c>
      <c r="C108" t="str">
        <f t="shared" si="9"/>
        <v/>
      </c>
      <c r="D108" t="str">
        <f>登録メンバー!O112&amp;""</f>
        <v/>
      </c>
      <c r="E108" t="str">
        <f>登録メンバー!P112&amp;""</f>
        <v/>
      </c>
      <c r="F108" t="str">
        <f>登録メンバー!Q112&amp;""</f>
        <v/>
      </c>
      <c r="G108" t="str">
        <f>登録メンバー!R112&amp;""</f>
        <v/>
      </c>
      <c r="L108" t="str">
        <f>IF(P108=申込書!$E$45,"○","")</f>
        <v/>
      </c>
      <c r="M108" t="str">
        <f>IF(登録メンバー!A112="","",登録メンバー!A112)</f>
        <v/>
      </c>
      <c r="N108" t="str">
        <f>IF(登録メンバー!B112="","",登録メンバー!B112)</f>
        <v/>
      </c>
      <c r="O108" t="str">
        <f>IF(登録メンバー!C112="","",登録メンバー!C112)</f>
        <v/>
      </c>
      <c r="P108" t="str">
        <f>IF(登録メンバー!D112="","",登録メンバー!D112)</f>
        <v/>
      </c>
      <c r="Q108" t="str">
        <f>IF(登録メンバー!E112="","",登録メンバー!E112)</f>
        <v/>
      </c>
      <c r="R108" t="str">
        <f>IF(登録メンバー!F112="","",登録メンバー!F112)</f>
        <v/>
      </c>
      <c r="S108" t="str">
        <f>IF(登録メンバー!G112="","",登録メンバー!G112)</f>
        <v/>
      </c>
      <c r="T108" t="str">
        <f>IF(登録メンバー!H112="","",登録メンバー!H112)</f>
        <v/>
      </c>
      <c r="U108" t="str">
        <f>IF(登録メンバー!I112="","",登録メンバー!I112)</f>
        <v/>
      </c>
      <c r="V108" t="str">
        <f>IF(登録メンバー!J112="","",登録メンバー!J112)</f>
        <v/>
      </c>
      <c r="W108" t="str">
        <f>IF(登録メンバー!K112="","",登録メンバー!K112)</f>
        <v/>
      </c>
      <c r="X108" t="str">
        <f>IF(登録メンバー!L112="","",登録メンバー!L112)</f>
        <v/>
      </c>
      <c r="Y108" t="str">
        <f>IF(登録メンバー!M112="","",登録メンバー!M112)</f>
        <v/>
      </c>
      <c r="Z108" t="str">
        <f>IF(登録メンバー!N112="","",登録メンバー!N112)</f>
        <v/>
      </c>
    </row>
    <row r="109" spans="1:26">
      <c r="A109" t="str">
        <f t="shared" si="6"/>
        <v/>
      </c>
      <c r="B109" t="str">
        <f t="shared" si="8"/>
        <v/>
      </c>
      <c r="C109" t="str">
        <f t="shared" si="9"/>
        <v/>
      </c>
      <c r="D109" t="str">
        <f>登録メンバー!O113&amp;""</f>
        <v/>
      </c>
      <c r="E109" t="str">
        <f>登録メンバー!P113&amp;""</f>
        <v/>
      </c>
      <c r="F109" t="str">
        <f>登録メンバー!Q113&amp;""</f>
        <v/>
      </c>
      <c r="G109" t="str">
        <f>登録メンバー!R113&amp;""</f>
        <v/>
      </c>
      <c r="L109" t="str">
        <f>IF(P109=申込書!$E$45,"○","")</f>
        <v/>
      </c>
      <c r="M109" t="str">
        <f>IF(登録メンバー!A113="","",登録メンバー!A113)</f>
        <v/>
      </c>
      <c r="N109" t="str">
        <f>IF(登録メンバー!B113="","",登録メンバー!B113)</f>
        <v/>
      </c>
      <c r="O109" t="str">
        <f>IF(登録メンバー!C113="","",登録メンバー!C113)</f>
        <v/>
      </c>
      <c r="P109" t="str">
        <f>IF(登録メンバー!D113="","",登録メンバー!D113)</f>
        <v/>
      </c>
      <c r="Q109" t="str">
        <f>IF(登録メンバー!E113="","",登録メンバー!E113)</f>
        <v/>
      </c>
      <c r="R109" t="str">
        <f>IF(登録メンバー!F113="","",登録メンバー!F113)</f>
        <v/>
      </c>
      <c r="S109" t="str">
        <f>IF(登録メンバー!G113="","",登録メンバー!G113)</f>
        <v/>
      </c>
      <c r="T109" t="str">
        <f>IF(登録メンバー!H113="","",登録メンバー!H113)</f>
        <v/>
      </c>
      <c r="U109" t="str">
        <f>IF(登録メンバー!I113="","",登録メンバー!I113)</f>
        <v/>
      </c>
      <c r="V109" t="str">
        <f>IF(登録メンバー!J113="","",登録メンバー!J113)</f>
        <v/>
      </c>
      <c r="W109" t="str">
        <f>IF(登録メンバー!K113="","",登録メンバー!K113)</f>
        <v/>
      </c>
      <c r="X109" t="str">
        <f>IF(登録メンバー!L113="","",登録メンバー!L113)</f>
        <v/>
      </c>
      <c r="Y109" t="str">
        <f>IF(登録メンバー!M113="","",登録メンバー!M113)</f>
        <v/>
      </c>
      <c r="Z109" t="str">
        <f>IF(登録メンバー!N113="","",登録メンバー!N113)</f>
        <v/>
      </c>
    </row>
    <row r="110" spans="1:26">
      <c r="A110" t="str">
        <f t="shared" si="6"/>
        <v/>
      </c>
      <c r="B110" t="str">
        <f t="shared" si="8"/>
        <v/>
      </c>
      <c r="C110" t="str">
        <f t="shared" si="9"/>
        <v/>
      </c>
      <c r="D110" t="str">
        <f>登録メンバー!O114&amp;""</f>
        <v/>
      </c>
      <c r="E110" t="str">
        <f>登録メンバー!P114&amp;""</f>
        <v/>
      </c>
      <c r="F110" t="str">
        <f>登録メンバー!Q114&amp;""</f>
        <v/>
      </c>
      <c r="G110" t="str">
        <f>登録メンバー!R114&amp;""</f>
        <v/>
      </c>
      <c r="L110" t="str">
        <f>IF(P110=申込書!$E$45,"○","")</f>
        <v/>
      </c>
      <c r="M110" t="str">
        <f>IF(登録メンバー!A114="","",登録メンバー!A114)</f>
        <v/>
      </c>
      <c r="N110" t="str">
        <f>IF(登録メンバー!B114="","",登録メンバー!B114)</f>
        <v/>
      </c>
      <c r="O110" t="str">
        <f>IF(登録メンバー!C114="","",登録メンバー!C114)</f>
        <v/>
      </c>
      <c r="P110" t="str">
        <f>IF(登録メンバー!D114="","",登録メンバー!D114)</f>
        <v/>
      </c>
      <c r="Q110" t="str">
        <f>IF(登録メンバー!E114="","",登録メンバー!E114)</f>
        <v/>
      </c>
      <c r="R110" t="str">
        <f>IF(登録メンバー!F114="","",登録メンバー!F114)</f>
        <v/>
      </c>
      <c r="S110" t="str">
        <f>IF(登録メンバー!G114="","",登録メンバー!G114)</f>
        <v/>
      </c>
      <c r="T110" t="str">
        <f>IF(登録メンバー!H114="","",登録メンバー!H114)</f>
        <v/>
      </c>
      <c r="U110" t="str">
        <f>IF(登録メンバー!I114="","",登録メンバー!I114)</f>
        <v/>
      </c>
      <c r="V110" t="str">
        <f>IF(登録メンバー!J114="","",登録メンバー!J114)</f>
        <v/>
      </c>
      <c r="W110" t="str">
        <f>IF(登録メンバー!K114="","",登録メンバー!K114)</f>
        <v/>
      </c>
      <c r="X110" t="str">
        <f>IF(登録メンバー!L114="","",登録メンバー!L114)</f>
        <v/>
      </c>
      <c r="Y110" t="str">
        <f>IF(登録メンバー!M114="","",登録メンバー!M114)</f>
        <v/>
      </c>
      <c r="Z110" t="str">
        <f>IF(登録メンバー!N114="","",登録メンバー!N114)</f>
        <v/>
      </c>
    </row>
    <row r="111" spans="1:26">
      <c r="A111" t="str">
        <f t="shared" si="6"/>
        <v/>
      </c>
      <c r="B111" t="str">
        <f t="shared" si="8"/>
        <v/>
      </c>
      <c r="C111" t="str">
        <f t="shared" si="9"/>
        <v/>
      </c>
      <c r="D111" t="str">
        <f>登録メンバー!O115&amp;""</f>
        <v/>
      </c>
      <c r="E111" t="str">
        <f>登録メンバー!P115&amp;""</f>
        <v/>
      </c>
      <c r="F111" t="str">
        <f>登録メンバー!Q115&amp;""</f>
        <v/>
      </c>
      <c r="G111" t="str">
        <f>登録メンバー!R115&amp;""</f>
        <v/>
      </c>
      <c r="L111" t="str">
        <f>IF(P111=申込書!$E$45,"○","")</f>
        <v/>
      </c>
      <c r="M111" t="str">
        <f>IF(登録メンバー!A115="","",登録メンバー!A115)</f>
        <v/>
      </c>
      <c r="N111" t="str">
        <f>IF(登録メンバー!B115="","",登録メンバー!B115)</f>
        <v/>
      </c>
      <c r="O111" t="str">
        <f>IF(登録メンバー!C115="","",登録メンバー!C115)</f>
        <v/>
      </c>
      <c r="P111" t="str">
        <f>IF(登録メンバー!D115="","",登録メンバー!D115)</f>
        <v/>
      </c>
      <c r="Q111" t="str">
        <f>IF(登録メンバー!E115="","",登録メンバー!E115)</f>
        <v/>
      </c>
      <c r="R111" t="str">
        <f>IF(登録メンバー!F115="","",登録メンバー!F115)</f>
        <v/>
      </c>
      <c r="S111" t="str">
        <f>IF(登録メンバー!G115="","",登録メンバー!G115)</f>
        <v/>
      </c>
      <c r="T111" t="str">
        <f>IF(登録メンバー!H115="","",登録メンバー!H115)</f>
        <v/>
      </c>
      <c r="U111" t="str">
        <f>IF(登録メンバー!I115="","",登録メンバー!I115)</f>
        <v/>
      </c>
      <c r="V111" t="str">
        <f>IF(登録メンバー!J115="","",登録メンバー!J115)</f>
        <v/>
      </c>
      <c r="W111" t="str">
        <f>IF(登録メンバー!K115="","",登録メンバー!K115)</f>
        <v/>
      </c>
      <c r="X111" t="str">
        <f>IF(登録メンバー!L115="","",登録メンバー!L115)</f>
        <v/>
      </c>
      <c r="Y111" t="str">
        <f>IF(登録メンバー!M115="","",登録メンバー!M115)</f>
        <v/>
      </c>
      <c r="Z111" t="str">
        <f>IF(登録メンバー!N115="","",登録メンバー!N115)</f>
        <v/>
      </c>
    </row>
    <row r="112" spans="1:26">
      <c r="A112" t="str">
        <f t="shared" si="6"/>
        <v/>
      </c>
      <c r="B112" t="str">
        <f t="shared" si="8"/>
        <v/>
      </c>
      <c r="C112" t="str">
        <f t="shared" si="9"/>
        <v/>
      </c>
      <c r="D112" t="str">
        <f>登録メンバー!O116&amp;""</f>
        <v/>
      </c>
      <c r="E112" t="str">
        <f>登録メンバー!P116&amp;""</f>
        <v/>
      </c>
      <c r="F112" t="str">
        <f>登録メンバー!Q116&amp;""</f>
        <v/>
      </c>
      <c r="G112" t="str">
        <f>登録メンバー!R116&amp;""</f>
        <v/>
      </c>
      <c r="L112" t="str">
        <f>IF(P112=申込書!$E$45,"○","")</f>
        <v/>
      </c>
      <c r="M112" t="str">
        <f>IF(登録メンバー!A116="","",登録メンバー!A116)</f>
        <v/>
      </c>
      <c r="N112" t="str">
        <f>IF(登録メンバー!B116="","",登録メンバー!B116)</f>
        <v/>
      </c>
      <c r="O112" t="str">
        <f>IF(登録メンバー!C116="","",登録メンバー!C116)</f>
        <v/>
      </c>
      <c r="P112" t="str">
        <f>IF(登録メンバー!D116="","",登録メンバー!D116)</f>
        <v/>
      </c>
      <c r="Q112" t="str">
        <f>IF(登録メンバー!E116="","",登録メンバー!E116)</f>
        <v/>
      </c>
      <c r="R112" t="str">
        <f>IF(登録メンバー!F116="","",登録メンバー!F116)</f>
        <v/>
      </c>
      <c r="S112" t="str">
        <f>IF(登録メンバー!G116="","",登録メンバー!G116)</f>
        <v/>
      </c>
      <c r="T112" t="str">
        <f>IF(登録メンバー!H116="","",登録メンバー!H116)</f>
        <v/>
      </c>
      <c r="U112" t="str">
        <f>IF(登録メンバー!I116="","",登録メンバー!I116)</f>
        <v/>
      </c>
      <c r="V112" t="str">
        <f>IF(登録メンバー!J116="","",登録メンバー!J116)</f>
        <v/>
      </c>
      <c r="W112" t="str">
        <f>IF(登録メンバー!K116="","",登録メンバー!K116)</f>
        <v/>
      </c>
      <c r="X112" t="str">
        <f>IF(登録メンバー!L116="","",登録メンバー!L116)</f>
        <v/>
      </c>
      <c r="Y112" t="str">
        <f>IF(登録メンバー!M116="","",登録メンバー!M116)</f>
        <v/>
      </c>
      <c r="Z112" t="str">
        <f>IF(登録メンバー!N116="","",登録メンバー!N116)</f>
        <v/>
      </c>
    </row>
    <row r="113" spans="1:26">
      <c r="A113" t="str">
        <f t="shared" si="6"/>
        <v/>
      </c>
      <c r="B113" t="str">
        <f t="shared" si="8"/>
        <v/>
      </c>
      <c r="C113" t="str">
        <f t="shared" si="9"/>
        <v/>
      </c>
      <c r="D113" t="str">
        <f>登録メンバー!O117&amp;""</f>
        <v/>
      </c>
      <c r="E113" t="str">
        <f>登録メンバー!P117&amp;""</f>
        <v/>
      </c>
      <c r="F113" t="str">
        <f>登録メンバー!Q117&amp;""</f>
        <v/>
      </c>
      <c r="G113" t="str">
        <f>登録メンバー!R117&amp;""</f>
        <v/>
      </c>
      <c r="L113" t="str">
        <f>IF(P113=申込書!$E$45,"○","")</f>
        <v/>
      </c>
      <c r="M113" t="str">
        <f>IF(登録メンバー!A117="","",登録メンバー!A117)</f>
        <v/>
      </c>
      <c r="N113" t="str">
        <f>IF(登録メンバー!B117="","",登録メンバー!B117)</f>
        <v/>
      </c>
      <c r="O113" t="str">
        <f>IF(登録メンバー!C117="","",登録メンバー!C117)</f>
        <v/>
      </c>
      <c r="P113" t="str">
        <f>IF(登録メンバー!D117="","",登録メンバー!D117)</f>
        <v/>
      </c>
      <c r="Q113" t="str">
        <f>IF(登録メンバー!E117="","",登録メンバー!E117)</f>
        <v/>
      </c>
      <c r="R113" t="str">
        <f>IF(登録メンバー!F117="","",登録メンバー!F117)</f>
        <v/>
      </c>
      <c r="S113" t="str">
        <f>IF(登録メンバー!G117="","",登録メンバー!G117)</f>
        <v/>
      </c>
      <c r="T113" t="str">
        <f>IF(登録メンバー!H117="","",登録メンバー!H117)</f>
        <v/>
      </c>
      <c r="U113" t="str">
        <f>IF(登録メンバー!I117="","",登録メンバー!I117)</f>
        <v/>
      </c>
      <c r="V113" t="str">
        <f>IF(登録メンバー!J117="","",登録メンバー!J117)</f>
        <v/>
      </c>
      <c r="W113" t="str">
        <f>IF(登録メンバー!K117="","",登録メンバー!K117)</f>
        <v/>
      </c>
      <c r="X113" t="str">
        <f>IF(登録メンバー!L117="","",登録メンバー!L117)</f>
        <v/>
      </c>
      <c r="Y113" t="str">
        <f>IF(登録メンバー!M117="","",登録メンバー!M117)</f>
        <v/>
      </c>
      <c r="Z113" t="str">
        <f>IF(登録メンバー!N117="","",登録メンバー!N117)</f>
        <v/>
      </c>
    </row>
    <row r="114" spans="1:26">
      <c r="A114" t="str">
        <f t="shared" si="6"/>
        <v/>
      </c>
      <c r="B114" t="str">
        <f t="shared" si="8"/>
        <v/>
      </c>
      <c r="C114" t="str">
        <f t="shared" si="9"/>
        <v/>
      </c>
      <c r="D114" t="str">
        <f>登録メンバー!O118&amp;""</f>
        <v/>
      </c>
      <c r="E114" t="str">
        <f>登録メンバー!P118&amp;""</f>
        <v/>
      </c>
      <c r="F114" t="str">
        <f>登録メンバー!Q118&amp;""</f>
        <v/>
      </c>
      <c r="G114" t="str">
        <f>登録メンバー!R118&amp;""</f>
        <v/>
      </c>
      <c r="L114" t="str">
        <f>IF(P114=申込書!$E$45,"○","")</f>
        <v/>
      </c>
      <c r="M114" t="str">
        <f>IF(登録メンバー!A118="","",登録メンバー!A118)</f>
        <v/>
      </c>
      <c r="N114" t="str">
        <f>IF(登録メンバー!B118="","",登録メンバー!B118)</f>
        <v/>
      </c>
      <c r="O114" t="str">
        <f>IF(登録メンバー!C118="","",登録メンバー!C118)</f>
        <v/>
      </c>
      <c r="P114" t="str">
        <f>IF(登録メンバー!D118="","",登録メンバー!D118)</f>
        <v/>
      </c>
      <c r="Q114" t="str">
        <f>IF(登録メンバー!E118="","",登録メンバー!E118)</f>
        <v/>
      </c>
      <c r="R114" t="str">
        <f>IF(登録メンバー!F118="","",登録メンバー!F118)</f>
        <v/>
      </c>
      <c r="S114" t="str">
        <f>IF(登録メンバー!G118="","",登録メンバー!G118)</f>
        <v/>
      </c>
      <c r="T114" t="str">
        <f>IF(登録メンバー!H118="","",登録メンバー!H118)</f>
        <v/>
      </c>
      <c r="U114" t="str">
        <f>IF(登録メンバー!I118="","",登録メンバー!I118)</f>
        <v/>
      </c>
      <c r="V114" t="str">
        <f>IF(登録メンバー!J118="","",登録メンバー!J118)</f>
        <v/>
      </c>
      <c r="W114" t="str">
        <f>IF(登録メンバー!K118="","",登録メンバー!K118)</f>
        <v/>
      </c>
      <c r="X114" t="str">
        <f>IF(登録メンバー!L118="","",登録メンバー!L118)</f>
        <v/>
      </c>
      <c r="Y114" t="str">
        <f>IF(登録メンバー!M118="","",登録メンバー!M118)</f>
        <v/>
      </c>
      <c r="Z114" t="str">
        <f>IF(登録メンバー!N118="","",登録メンバー!N118)</f>
        <v/>
      </c>
    </row>
    <row r="115" spans="1:26">
      <c r="A115" t="str">
        <f t="shared" si="6"/>
        <v/>
      </c>
      <c r="B115" t="str">
        <f t="shared" si="8"/>
        <v/>
      </c>
      <c r="C115" t="str">
        <f t="shared" si="9"/>
        <v/>
      </c>
      <c r="D115" t="str">
        <f>登録メンバー!O119&amp;""</f>
        <v/>
      </c>
      <c r="E115" t="str">
        <f>登録メンバー!P119&amp;""</f>
        <v/>
      </c>
      <c r="F115" t="str">
        <f>登録メンバー!Q119&amp;""</f>
        <v/>
      </c>
      <c r="G115" t="str">
        <f>登録メンバー!R119&amp;""</f>
        <v/>
      </c>
      <c r="L115" t="str">
        <f>IF(P115=申込書!$E$45,"○","")</f>
        <v/>
      </c>
      <c r="M115" t="str">
        <f>IF(登録メンバー!A119="","",登録メンバー!A119)</f>
        <v/>
      </c>
      <c r="N115" t="str">
        <f>IF(登録メンバー!B119="","",登録メンバー!B119)</f>
        <v/>
      </c>
      <c r="O115" t="str">
        <f>IF(登録メンバー!C119="","",登録メンバー!C119)</f>
        <v/>
      </c>
      <c r="P115" t="str">
        <f>IF(登録メンバー!D119="","",登録メンバー!D119)</f>
        <v/>
      </c>
      <c r="Q115" t="str">
        <f>IF(登録メンバー!E119="","",登録メンバー!E119)</f>
        <v/>
      </c>
      <c r="R115" t="str">
        <f>IF(登録メンバー!F119="","",登録メンバー!F119)</f>
        <v/>
      </c>
      <c r="S115" t="str">
        <f>IF(登録メンバー!G119="","",登録メンバー!G119)</f>
        <v/>
      </c>
      <c r="T115" t="str">
        <f>IF(登録メンバー!H119="","",登録メンバー!H119)</f>
        <v/>
      </c>
      <c r="U115" t="str">
        <f>IF(登録メンバー!I119="","",登録メンバー!I119)</f>
        <v/>
      </c>
      <c r="V115" t="str">
        <f>IF(登録メンバー!J119="","",登録メンバー!J119)</f>
        <v/>
      </c>
      <c r="W115" t="str">
        <f>IF(登録メンバー!K119="","",登録メンバー!K119)</f>
        <v/>
      </c>
      <c r="X115" t="str">
        <f>IF(登録メンバー!L119="","",登録メンバー!L119)</f>
        <v/>
      </c>
      <c r="Y115" t="str">
        <f>IF(登録メンバー!M119="","",登録メンバー!M119)</f>
        <v/>
      </c>
      <c r="Z115" t="str">
        <f>IF(登録メンバー!N119="","",登録メンバー!N119)</f>
        <v/>
      </c>
    </row>
    <row r="116" spans="1:26">
      <c r="A116" t="str">
        <f t="shared" si="6"/>
        <v/>
      </c>
      <c r="B116" t="str">
        <f t="shared" si="8"/>
        <v/>
      </c>
      <c r="C116" t="str">
        <f t="shared" si="9"/>
        <v/>
      </c>
      <c r="D116" t="str">
        <f>登録メンバー!O120&amp;""</f>
        <v/>
      </c>
      <c r="E116" t="str">
        <f>登録メンバー!P120&amp;""</f>
        <v/>
      </c>
      <c r="F116" t="str">
        <f>登録メンバー!Q120&amp;""</f>
        <v/>
      </c>
      <c r="G116" t="str">
        <f>登録メンバー!R120&amp;""</f>
        <v/>
      </c>
      <c r="L116" t="str">
        <f>IF(P116=申込書!$E$45,"○","")</f>
        <v/>
      </c>
      <c r="M116" t="str">
        <f>IF(登録メンバー!A120="","",登録メンバー!A120)</f>
        <v/>
      </c>
      <c r="N116" t="str">
        <f>IF(登録メンバー!B120="","",登録メンバー!B120)</f>
        <v/>
      </c>
      <c r="O116" t="str">
        <f>IF(登録メンバー!C120="","",登録メンバー!C120)</f>
        <v/>
      </c>
      <c r="P116" t="str">
        <f>IF(登録メンバー!D120="","",登録メンバー!D120)</f>
        <v/>
      </c>
      <c r="Q116" t="str">
        <f>IF(登録メンバー!E120="","",登録メンバー!E120)</f>
        <v/>
      </c>
      <c r="R116" t="str">
        <f>IF(登録メンバー!F120="","",登録メンバー!F120)</f>
        <v/>
      </c>
      <c r="S116" t="str">
        <f>IF(登録メンバー!G120="","",登録メンバー!G120)</f>
        <v/>
      </c>
      <c r="T116" t="str">
        <f>IF(登録メンバー!H120="","",登録メンバー!H120)</f>
        <v/>
      </c>
      <c r="U116" t="str">
        <f>IF(登録メンバー!I120="","",登録メンバー!I120)</f>
        <v/>
      </c>
      <c r="V116" t="str">
        <f>IF(登録メンバー!J120="","",登録メンバー!J120)</f>
        <v/>
      </c>
      <c r="W116" t="str">
        <f>IF(登録メンバー!K120="","",登録メンバー!K120)</f>
        <v/>
      </c>
      <c r="X116" t="str">
        <f>IF(登録メンバー!L120="","",登録メンバー!L120)</f>
        <v/>
      </c>
      <c r="Y116" t="str">
        <f>IF(登録メンバー!M120="","",登録メンバー!M120)</f>
        <v/>
      </c>
      <c r="Z116" t="str">
        <f>IF(登録メンバー!N120="","",登録メンバー!N120)</f>
        <v/>
      </c>
    </row>
    <row r="117" spans="1:26">
      <c r="A117" t="str">
        <f t="shared" si="6"/>
        <v/>
      </c>
      <c r="B117" t="str">
        <f t="shared" si="8"/>
        <v/>
      </c>
      <c r="C117" t="str">
        <f t="shared" si="9"/>
        <v/>
      </c>
      <c r="D117" t="str">
        <f>登録メンバー!O121&amp;""</f>
        <v/>
      </c>
      <c r="E117" t="str">
        <f>登録メンバー!P121&amp;""</f>
        <v/>
      </c>
      <c r="F117" t="str">
        <f>登録メンバー!Q121&amp;""</f>
        <v/>
      </c>
      <c r="G117" t="str">
        <f>登録メンバー!R121&amp;""</f>
        <v/>
      </c>
      <c r="L117" t="str">
        <f>IF(P117=申込書!$E$45,"○","")</f>
        <v/>
      </c>
      <c r="M117" t="str">
        <f>IF(登録メンバー!A121="","",登録メンバー!A121)</f>
        <v/>
      </c>
      <c r="N117" t="str">
        <f>IF(登録メンバー!B121="","",登録メンバー!B121)</f>
        <v/>
      </c>
      <c r="O117" t="str">
        <f>IF(登録メンバー!C121="","",登録メンバー!C121)</f>
        <v/>
      </c>
      <c r="P117" t="str">
        <f>IF(登録メンバー!D121="","",登録メンバー!D121)</f>
        <v/>
      </c>
      <c r="Q117" t="str">
        <f>IF(登録メンバー!E121="","",登録メンバー!E121)</f>
        <v/>
      </c>
      <c r="R117" t="str">
        <f>IF(登録メンバー!F121="","",登録メンバー!F121)</f>
        <v/>
      </c>
      <c r="S117" t="str">
        <f>IF(登録メンバー!G121="","",登録メンバー!G121)</f>
        <v/>
      </c>
      <c r="T117" t="str">
        <f>IF(登録メンバー!H121="","",登録メンバー!H121)</f>
        <v/>
      </c>
      <c r="U117" t="str">
        <f>IF(登録メンバー!I121="","",登録メンバー!I121)</f>
        <v/>
      </c>
      <c r="V117" t="str">
        <f>IF(登録メンバー!J121="","",登録メンバー!J121)</f>
        <v/>
      </c>
      <c r="W117" t="str">
        <f>IF(登録メンバー!K121="","",登録メンバー!K121)</f>
        <v/>
      </c>
      <c r="X117" t="str">
        <f>IF(登録メンバー!L121="","",登録メンバー!L121)</f>
        <v/>
      </c>
      <c r="Y117" t="str">
        <f>IF(登録メンバー!M121="","",登録メンバー!M121)</f>
        <v/>
      </c>
      <c r="Z117" t="str">
        <f>IF(登録メンバー!N121="","",登録メンバー!N121)</f>
        <v/>
      </c>
    </row>
    <row r="118" spans="1:26">
      <c r="A118" t="str">
        <f t="shared" si="6"/>
        <v/>
      </c>
      <c r="B118" t="str">
        <f t="shared" si="8"/>
        <v/>
      </c>
      <c r="C118" t="str">
        <f t="shared" si="9"/>
        <v/>
      </c>
      <c r="D118" t="str">
        <f>登録メンバー!O122&amp;""</f>
        <v/>
      </c>
      <c r="E118" t="str">
        <f>登録メンバー!P122&amp;""</f>
        <v/>
      </c>
      <c r="F118" t="str">
        <f>登録メンバー!Q122&amp;""</f>
        <v/>
      </c>
      <c r="G118" t="str">
        <f>登録メンバー!R122&amp;""</f>
        <v/>
      </c>
      <c r="L118" t="str">
        <f>IF(P118=申込書!$E$45,"○","")</f>
        <v/>
      </c>
      <c r="M118" t="str">
        <f>IF(登録メンバー!A122="","",登録メンバー!A122)</f>
        <v/>
      </c>
      <c r="N118" t="str">
        <f>IF(登録メンバー!B122="","",登録メンバー!B122)</f>
        <v/>
      </c>
      <c r="O118" t="str">
        <f>IF(登録メンバー!C122="","",登録メンバー!C122)</f>
        <v/>
      </c>
      <c r="P118" t="str">
        <f>IF(登録メンバー!D122="","",登録メンバー!D122)</f>
        <v/>
      </c>
      <c r="Q118" t="str">
        <f>IF(登録メンバー!E122="","",登録メンバー!E122)</f>
        <v/>
      </c>
      <c r="R118" t="str">
        <f>IF(登録メンバー!F122="","",登録メンバー!F122)</f>
        <v/>
      </c>
      <c r="S118" t="str">
        <f>IF(登録メンバー!G122="","",登録メンバー!G122)</f>
        <v/>
      </c>
      <c r="T118" t="str">
        <f>IF(登録メンバー!H122="","",登録メンバー!H122)</f>
        <v/>
      </c>
      <c r="U118" t="str">
        <f>IF(登録メンバー!I122="","",登録メンバー!I122)</f>
        <v/>
      </c>
      <c r="V118" t="str">
        <f>IF(登録メンバー!J122="","",登録メンバー!J122)</f>
        <v/>
      </c>
      <c r="W118" t="str">
        <f>IF(登録メンバー!K122="","",登録メンバー!K122)</f>
        <v/>
      </c>
      <c r="X118" t="str">
        <f>IF(登録メンバー!L122="","",登録メンバー!L122)</f>
        <v/>
      </c>
      <c r="Y118" t="str">
        <f>IF(登録メンバー!M122="","",登録メンバー!M122)</f>
        <v/>
      </c>
      <c r="Z118" t="str">
        <f>IF(登録メンバー!N122="","",登録メンバー!N122)</f>
        <v/>
      </c>
    </row>
    <row r="119" spans="1:26">
      <c r="A119" t="str">
        <f t="shared" si="6"/>
        <v/>
      </c>
      <c r="B119" t="str">
        <f t="shared" si="8"/>
        <v/>
      </c>
      <c r="C119" t="str">
        <f t="shared" si="9"/>
        <v/>
      </c>
      <c r="D119" t="str">
        <f>登録メンバー!O123&amp;""</f>
        <v/>
      </c>
      <c r="E119" t="str">
        <f>登録メンバー!P123&amp;""</f>
        <v/>
      </c>
      <c r="F119" t="str">
        <f>登録メンバー!Q123&amp;""</f>
        <v/>
      </c>
      <c r="G119" t="str">
        <f>登録メンバー!R123&amp;""</f>
        <v/>
      </c>
      <c r="L119" t="str">
        <f>IF(P119=申込書!$E$45,"○","")</f>
        <v/>
      </c>
      <c r="M119" t="str">
        <f>IF(登録メンバー!A123="","",登録メンバー!A123)</f>
        <v/>
      </c>
      <c r="N119" t="str">
        <f>IF(登録メンバー!B123="","",登録メンバー!B123)</f>
        <v/>
      </c>
      <c r="O119" t="str">
        <f>IF(登録メンバー!C123="","",登録メンバー!C123)</f>
        <v/>
      </c>
      <c r="P119" t="str">
        <f>IF(登録メンバー!D123="","",登録メンバー!D123)</f>
        <v/>
      </c>
      <c r="Q119" t="str">
        <f>IF(登録メンバー!E123="","",登録メンバー!E123)</f>
        <v/>
      </c>
      <c r="R119" t="str">
        <f>IF(登録メンバー!F123="","",登録メンバー!F123)</f>
        <v/>
      </c>
      <c r="S119" t="str">
        <f>IF(登録メンバー!G123="","",登録メンバー!G123)</f>
        <v/>
      </c>
      <c r="T119" t="str">
        <f>IF(登録メンバー!H123="","",登録メンバー!H123)</f>
        <v/>
      </c>
      <c r="U119" t="str">
        <f>IF(登録メンバー!I123="","",登録メンバー!I123)</f>
        <v/>
      </c>
      <c r="V119" t="str">
        <f>IF(登録メンバー!J123="","",登録メンバー!J123)</f>
        <v/>
      </c>
      <c r="W119" t="str">
        <f>IF(登録メンバー!K123="","",登録メンバー!K123)</f>
        <v/>
      </c>
      <c r="X119" t="str">
        <f>IF(登録メンバー!L123="","",登録メンバー!L123)</f>
        <v/>
      </c>
      <c r="Y119" t="str">
        <f>IF(登録メンバー!M123="","",登録メンバー!M123)</f>
        <v/>
      </c>
      <c r="Z119" t="str">
        <f>IF(登録メンバー!N123="","",登録メンバー!N123)</f>
        <v/>
      </c>
    </row>
    <row r="120" spans="1:26">
      <c r="A120" t="str">
        <f t="shared" si="6"/>
        <v/>
      </c>
      <c r="B120" t="str">
        <f t="shared" si="8"/>
        <v/>
      </c>
      <c r="C120" t="str">
        <f t="shared" si="9"/>
        <v/>
      </c>
      <c r="D120" t="str">
        <f>登録メンバー!O124&amp;""</f>
        <v/>
      </c>
      <c r="E120" t="str">
        <f>登録メンバー!P124&amp;""</f>
        <v/>
      </c>
      <c r="F120" t="str">
        <f>登録メンバー!Q124&amp;""</f>
        <v/>
      </c>
      <c r="G120" t="str">
        <f>登録メンバー!R124&amp;""</f>
        <v/>
      </c>
      <c r="L120" t="str">
        <f>IF(P120=申込書!$E$45,"○","")</f>
        <v/>
      </c>
      <c r="M120" t="str">
        <f>IF(登録メンバー!A124="","",登録メンバー!A124)</f>
        <v/>
      </c>
      <c r="N120" t="str">
        <f>IF(登録メンバー!B124="","",登録メンバー!B124)</f>
        <v/>
      </c>
      <c r="O120" t="str">
        <f>IF(登録メンバー!C124="","",登録メンバー!C124)</f>
        <v/>
      </c>
      <c r="P120" t="str">
        <f>IF(登録メンバー!D124="","",登録メンバー!D124)</f>
        <v/>
      </c>
      <c r="Q120" t="str">
        <f>IF(登録メンバー!E124="","",登録メンバー!E124)</f>
        <v/>
      </c>
      <c r="R120" t="str">
        <f>IF(登録メンバー!F124="","",登録メンバー!F124)</f>
        <v/>
      </c>
      <c r="S120" t="str">
        <f>IF(登録メンバー!G124="","",登録メンバー!G124)</f>
        <v/>
      </c>
      <c r="T120" t="str">
        <f>IF(登録メンバー!H124="","",登録メンバー!H124)</f>
        <v/>
      </c>
      <c r="U120" t="str">
        <f>IF(登録メンバー!I124="","",登録メンバー!I124)</f>
        <v/>
      </c>
      <c r="V120" t="str">
        <f>IF(登録メンバー!J124="","",登録メンバー!J124)</f>
        <v/>
      </c>
      <c r="W120" t="str">
        <f>IF(登録メンバー!K124="","",登録メンバー!K124)</f>
        <v/>
      </c>
      <c r="X120" t="str">
        <f>IF(登録メンバー!L124="","",登録メンバー!L124)</f>
        <v/>
      </c>
      <c r="Y120" t="str">
        <f>IF(登録メンバー!M124="","",登録メンバー!M124)</f>
        <v/>
      </c>
      <c r="Z120" t="str">
        <f>IF(登録メンバー!N124="","",登録メンバー!N124)</f>
        <v/>
      </c>
    </row>
    <row r="121" spans="1:26">
      <c r="A121" t="str">
        <f t="shared" si="6"/>
        <v/>
      </c>
      <c r="B121" t="str">
        <f t="shared" si="8"/>
        <v/>
      </c>
      <c r="C121" t="str">
        <f t="shared" si="9"/>
        <v/>
      </c>
      <c r="D121" t="str">
        <f>登録メンバー!O125&amp;""</f>
        <v/>
      </c>
      <c r="E121" t="str">
        <f>登録メンバー!P125&amp;""</f>
        <v/>
      </c>
      <c r="F121" t="str">
        <f>登録メンバー!Q125&amp;""</f>
        <v/>
      </c>
      <c r="G121" t="str">
        <f>登録メンバー!R125&amp;""</f>
        <v/>
      </c>
      <c r="L121" t="str">
        <f>IF(P121=申込書!$E$45,"○","")</f>
        <v/>
      </c>
      <c r="M121" t="str">
        <f>IF(登録メンバー!A125="","",登録メンバー!A125)</f>
        <v/>
      </c>
      <c r="N121" t="str">
        <f>IF(登録メンバー!B125="","",登録メンバー!B125)</f>
        <v/>
      </c>
      <c r="O121" t="str">
        <f>IF(登録メンバー!C125="","",登録メンバー!C125)</f>
        <v/>
      </c>
      <c r="P121" t="str">
        <f>IF(登録メンバー!D125="","",登録メンバー!D125)</f>
        <v/>
      </c>
      <c r="Q121" t="str">
        <f>IF(登録メンバー!E125="","",登録メンバー!E125)</f>
        <v/>
      </c>
      <c r="R121" t="str">
        <f>IF(登録メンバー!F125="","",登録メンバー!F125)</f>
        <v/>
      </c>
      <c r="S121" t="str">
        <f>IF(登録メンバー!G125="","",登録メンバー!G125)</f>
        <v/>
      </c>
      <c r="T121" t="str">
        <f>IF(登録メンバー!H125="","",登録メンバー!H125)</f>
        <v/>
      </c>
      <c r="U121" t="str">
        <f>IF(登録メンバー!I125="","",登録メンバー!I125)</f>
        <v/>
      </c>
      <c r="V121" t="str">
        <f>IF(登録メンバー!J125="","",登録メンバー!J125)</f>
        <v/>
      </c>
      <c r="W121" t="str">
        <f>IF(登録メンバー!K125="","",登録メンバー!K125)</f>
        <v/>
      </c>
      <c r="X121" t="str">
        <f>IF(登録メンバー!L125="","",登録メンバー!L125)</f>
        <v/>
      </c>
      <c r="Y121" t="str">
        <f>IF(登録メンバー!M125="","",登録メンバー!M125)</f>
        <v/>
      </c>
      <c r="Z121" t="str">
        <f>IF(登録メンバー!N125="","",登録メンバー!N125)</f>
        <v/>
      </c>
    </row>
    <row r="122" spans="1:26">
      <c r="A122" t="str">
        <f t="shared" si="6"/>
        <v/>
      </c>
      <c r="B122" t="str">
        <f t="shared" si="8"/>
        <v/>
      </c>
      <c r="C122" t="str">
        <f t="shared" si="9"/>
        <v/>
      </c>
      <c r="D122" t="str">
        <f>登録メンバー!O126&amp;""</f>
        <v/>
      </c>
      <c r="E122" t="str">
        <f>登録メンバー!P126&amp;""</f>
        <v/>
      </c>
      <c r="F122" t="str">
        <f>登録メンバー!Q126&amp;""</f>
        <v/>
      </c>
      <c r="G122" t="str">
        <f>登録メンバー!R126&amp;""</f>
        <v/>
      </c>
      <c r="L122" t="str">
        <f>IF(P122=申込書!$E$45,"○","")</f>
        <v/>
      </c>
      <c r="M122" t="str">
        <f>IF(登録メンバー!A126="","",登録メンバー!A126)</f>
        <v/>
      </c>
      <c r="N122" t="str">
        <f>IF(登録メンバー!B126="","",登録メンバー!B126)</f>
        <v/>
      </c>
      <c r="O122" t="str">
        <f>IF(登録メンバー!C126="","",登録メンバー!C126)</f>
        <v/>
      </c>
      <c r="P122" t="str">
        <f>IF(登録メンバー!D126="","",登録メンバー!D126)</f>
        <v/>
      </c>
      <c r="Q122" t="str">
        <f>IF(登録メンバー!E126="","",登録メンバー!E126)</f>
        <v/>
      </c>
      <c r="R122" t="str">
        <f>IF(登録メンバー!F126="","",登録メンバー!F126)</f>
        <v/>
      </c>
      <c r="S122" t="str">
        <f>IF(登録メンバー!G126="","",登録メンバー!G126)</f>
        <v/>
      </c>
      <c r="T122" t="str">
        <f>IF(登録メンバー!H126="","",登録メンバー!H126)</f>
        <v/>
      </c>
      <c r="U122" t="str">
        <f>IF(登録メンバー!I126="","",登録メンバー!I126)</f>
        <v/>
      </c>
      <c r="V122" t="str">
        <f>IF(登録メンバー!J126="","",登録メンバー!J126)</f>
        <v/>
      </c>
      <c r="W122" t="str">
        <f>IF(登録メンバー!K126="","",登録メンバー!K126)</f>
        <v/>
      </c>
      <c r="X122" t="str">
        <f>IF(登録メンバー!L126="","",登録メンバー!L126)</f>
        <v/>
      </c>
      <c r="Y122" t="str">
        <f>IF(登録メンバー!M126="","",登録メンバー!M126)</f>
        <v/>
      </c>
      <c r="Z122" t="str">
        <f>IF(登録メンバー!N126="","",登録メンバー!N126)</f>
        <v/>
      </c>
    </row>
    <row r="123" spans="1:26">
      <c r="A123" t="str">
        <f t="shared" si="6"/>
        <v/>
      </c>
      <c r="B123" t="str">
        <f t="shared" si="8"/>
        <v/>
      </c>
      <c r="C123" t="str">
        <f t="shared" si="9"/>
        <v/>
      </c>
      <c r="D123" t="str">
        <f>登録メンバー!O127&amp;""</f>
        <v/>
      </c>
      <c r="E123" t="str">
        <f>登録メンバー!P127&amp;""</f>
        <v/>
      </c>
      <c r="F123" t="str">
        <f>登録メンバー!Q127&amp;""</f>
        <v/>
      </c>
      <c r="G123" t="str">
        <f>登録メンバー!R127&amp;""</f>
        <v/>
      </c>
      <c r="L123" t="str">
        <f>IF(P123=申込書!$E$45,"○","")</f>
        <v/>
      </c>
      <c r="M123" t="str">
        <f>IF(登録メンバー!A127="","",登録メンバー!A127)</f>
        <v/>
      </c>
      <c r="N123" t="str">
        <f>IF(登録メンバー!B127="","",登録メンバー!B127)</f>
        <v/>
      </c>
      <c r="O123" t="str">
        <f>IF(登録メンバー!C127="","",登録メンバー!C127)</f>
        <v/>
      </c>
      <c r="P123" t="str">
        <f>IF(登録メンバー!D127="","",登録メンバー!D127)</f>
        <v/>
      </c>
      <c r="Q123" t="str">
        <f>IF(登録メンバー!E127="","",登録メンバー!E127)</f>
        <v/>
      </c>
      <c r="R123" t="str">
        <f>IF(登録メンバー!F127="","",登録メンバー!F127)</f>
        <v/>
      </c>
      <c r="S123" t="str">
        <f>IF(登録メンバー!G127="","",登録メンバー!G127)</f>
        <v/>
      </c>
      <c r="T123" t="str">
        <f>IF(登録メンバー!H127="","",登録メンバー!H127)</f>
        <v/>
      </c>
      <c r="U123" t="str">
        <f>IF(登録メンバー!I127="","",登録メンバー!I127)</f>
        <v/>
      </c>
      <c r="V123" t="str">
        <f>IF(登録メンバー!J127="","",登録メンバー!J127)</f>
        <v/>
      </c>
      <c r="W123" t="str">
        <f>IF(登録メンバー!K127="","",登録メンバー!K127)</f>
        <v/>
      </c>
      <c r="X123" t="str">
        <f>IF(登録メンバー!L127="","",登録メンバー!L127)</f>
        <v/>
      </c>
      <c r="Y123" t="str">
        <f>IF(登録メンバー!M127="","",登録メンバー!M127)</f>
        <v/>
      </c>
      <c r="Z123" t="str">
        <f>IF(登録メンバー!N127="","",登録メンバー!N127)</f>
        <v/>
      </c>
    </row>
    <row r="124" spans="1:26">
      <c r="A124" t="str">
        <f t="shared" si="6"/>
        <v/>
      </c>
      <c r="B124" t="str">
        <f t="shared" si="8"/>
        <v/>
      </c>
      <c r="C124" t="str">
        <f t="shared" si="9"/>
        <v/>
      </c>
      <c r="D124" t="str">
        <f>登録メンバー!O128&amp;""</f>
        <v/>
      </c>
      <c r="E124" t="str">
        <f>登録メンバー!P128&amp;""</f>
        <v/>
      </c>
      <c r="F124" t="str">
        <f>登録メンバー!Q128&amp;""</f>
        <v/>
      </c>
      <c r="G124" t="str">
        <f>登録メンバー!R128&amp;""</f>
        <v/>
      </c>
      <c r="L124" t="str">
        <f>IF(P124=申込書!$E$45,"○","")</f>
        <v/>
      </c>
      <c r="M124" t="str">
        <f>IF(登録メンバー!A128="","",登録メンバー!A128)</f>
        <v/>
      </c>
      <c r="N124" t="str">
        <f>IF(登録メンバー!B128="","",登録メンバー!B128)</f>
        <v/>
      </c>
      <c r="O124" t="str">
        <f>IF(登録メンバー!C128="","",登録メンバー!C128)</f>
        <v/>
      </c>
      <c r="P124" t="str">
        <f>IF(登録メンバー!D128="","",登録メンバー!D128)</f>
        <v/>
      </c>
      <c r="Q124" t="str">
        <f>IF(登録メンバー!E128="","",登録メンバー!E128)</f>
        <v/>
      </c>
      <c r="R124" t="str">
        <f>IF(登録メンバー!F128="","",登録メンバー!F128)</f>
        <v/>
      </c>
      <c r="S124" t="str">
        <f>IF(登録メンバー!G128="","",登録メンバー!G128)</f>
        <v/>
      </c>
      <c r="T124" t="str">
        <f>IF(登録メンバー!H128="","",登録メンバー!H128)</f>
        <v/>
      </c>
      <c r="U124" t="str">
        <f>IF(登録メンバー!I128="","",登録メンバー!I128)</f>
        <v/>
      </c>
      <c r="V124" t="str">
        <f>IF(登録メンバー!J128="","",登録メンバー!J128)</f>
        <v/>
      </c>
      <c r="W124" t="str">
        <f>IF(登録メンバー!K128="","",登録メンバー!K128)</f>
        <v/>
      </c>
      <c r="X124" t="str">
        <f>IF(登録メンバー!L128="","",登録メンバー!L128)</f>
        <v/>
      </c>
      <c r="Y124" t="str">
        <f>IF(登録メンバー!M128="","",登録メンバー!M128)</f>
        <v/>
      </c>
      <c r="Z124" t="str">
        <f>IF(登録メンバー!N128="","",登録メンバー!N128)</f>
        <v/>
      </c>
    </row>
    <row r="125" spans="1:26">
      <c r="A125" t="str">
        <f t="shared" si="6"/>
        <v/>
      </c>
      <c r="B125" t="str">
        <f t="shared" si="8"/>
        <v/>
      </c>
      <c r="C125" t="str">
        <f t="shared" si="9"/>
        <v/>
      </c>
      <c r="D125" t="str">
        <f>登録メンバー!O129&amp;""</f>
        <v/>
      </c>
      <c r="E125" t="str">
        <f>登録メンバー!P129&amp;""</f>
        <v/>
      </c>
      <c r="F125" t="str">
        <f>登録メンバー!Q129&amp;""</f>
        <v/>
      </c>
      <c r="G125" t="str">
        <f>登録メンバー!R129&amp;""</f>
        <v/>
      </c>
      <c r="L125" t="str">
        <f>IF(P125=申込書!$E$45,"○","")</f>
        <v/>
      </c>
      <c r="M125" t="str">
        <f>IF(登録メンバー!A129="","",登録メンバー!A129)</f>
        <v/>
      </c>
      <c r="N125" t="str">
        <f>IF(登録メンバー!B129="","",登録メンバー!B129)</f>
        <v/>
      </c>
      <c r="O125" t="str">
        <f>IF(登録メンバー!C129="","",登録メンバー!C129)</f>
        <v/>
      </c>
      <c r="P125" t="str">
        <f>IF(登録メンバー!D129="","",登録メンバー!D129)</f>
        <v/>
      </c>
      <c r="Q125" t="str">
        <f>IF(登録メンバー!E129="","",登録メンバー!E129)</f>
        <v/>
      </c>
      <c r="R125" t="str">
        <f>IF(登録メンバー!F129="","",登録メンバー!F129)</f>
        <v/>
      </c>
      <c r="S125" t="str">
        <f>IF(登録メンバー!G129="","",登録メンバー!G129)</f>
        <v/>
      </c>
      <c r="T125" t="str">
        <f>IF(登録メンバー!H129="","",登録メンバー!H129)</f>
        <v/>
      </c>
      <c r="U125" t="str">
        <f>IF(登録メンバー!I129="","",登録メンバー!I129)</f>
        <v/>
      </c>
      <c r="V125" t="str">
        <f>IF(登録メンバー!J129="","",登録メンバー!J129)</f>
        <v/>
      </c>
      <c r="W125" t="str">
        <f>IF(登録メンバー!K129="","",登録メンバー!K129)</f>
        <v/>
      </c>
      <c r="X125" t="str">
        <f>IF(登録メンバー!L129="","",登録メンバー!L129)</f>
        <v/>
      </c>
      <c r="Y125" t="str">
        <f>IF(登録メンバー!M129="","",登録メンバー!M129)</f>
        <v/>
      </c>
      <c r="Z125" t="str">
        <f>IF(登録メンバー!N129="","",登録メンバー!N129)</f>
        <v/>
      </c>
    </row>
    <row r="126" spans="1:26">
      <c r="A126" t="str">
        <f t="shared" si="6"/>
        <v/>
      </c>
      <c r="B126" t="str">
        <f t="shared" si="8"/>
        <v/>
      </c>
      <c r="C126" t="str">
        <f t="shared" si="9"/>
        <v/>
      </c>
      <c r="D126" t="str">
        <f>登録メンバー!O130&amp;""</f>
        <v/>
      </c>
      <c r="E126" t="str">
        <f>登録メンバー!P130&amp;""</f>
        <v/>
      </c>
      <c r="F126" t="str">
        <f>登録メンバー!Q130&amp;""</f>
        <v/>
      </c>
      <c r="G126" t="str">
        <f>登録メンバー!R130&amp;""</f>
        <v/>
      </c>
      <c r="L126" t="str">
        <f>IF(P126=申込書!$E$45,"○","")</f>
        <v/>
      </c>
      <c r="M126" t="str">
        <f>IF(登録メンバー!A130="","",登録メンバー!A130)</f>
        <v/>
      </c>
      <c r="N126" t="str">
        <f>IF(登録メンバー!B130="","",登録メンバー!B130)</f>
        <v/>
      </c>
      <c r="O126" t="str">
        <f>IF(登録メンバー!C130="","",登録メンバー!C130)</f>
        <v/>
      </c>
      <c r="P126" t="str">
        <f>IF(登録メンバー!D130="","",登録メンバー!D130)</f>
        <v/>
      </c>
      <c r="Q126" t="str">
        <f>IF(登録メンバー!E130="","",登録メンバー!E130)</f>
        <v/>
      </c>
      <c r="R126" t="str">
        <f>IF(登録メンバー!F130="","",登録メンバー!F130)</f>
        <v/>
      </c>
      <c r="S126" t="str">
        <f>IF(登録メンバー!G130="","",登録メンバー!G130)</f>
        <v/>
      </c>
      <c r="T126" t="str">
        <f>IF(登録メンバー!H130="","",登録メンバー!H130)</f>
        <v/>
      </c>
      <c r="U126" t="str">
        <f>IF(登録メンバー!I130="","",登録メンバー!I130)</f>
        <v/>
      </c>
      <c r="V126" t="str">
        <f>IF(登録メンバー!J130="","",登録メンバー!J130)</f>
        <v/>
      </c>
      <c r="W126" t="str">
        <f>IF(登録メンバー!K130="","",登録メンバー!K130)</f>
        <v/>
      </c>
      <c r="X126" t="str">
        <f>IF(登録メンバー!L130="","",登録メンバー!L130)</f>
        <v/>
      </c>
      <c r="Y126" t="str">
        <f>IF(登録メンバー!M130="","",登録メンバー!M130)</f>
        <v/>
      </c>
      <c r="Z126" t="str">
        <f>IF(登録メンバー!N130="","",登録メンバー!N130)</f>
        <v/>
      </c>
    </row>
    <row r="127" spans="1:26">
      <c r="A127" t="str">
        <f t="shared" si="6"/>
        <v/>
      </c>
      <c r="B127" t="str">
        <f t="shared" si="8"/>
        <v/>
      </c>
      <c r="C127" t="str">
        <f t="shared" si="9"/>
        <v/>
      </c>
      <c r="D127" t="str">
        <f>登録メンバー!O131&amp;""</f>
        <v/>
      </c>
      <c r="E127" t="str">
        <f>登録メンバー!P131&amp;""</f>
        <v/>
      </c>
      <c r="F127" t="str">
        <f>登録メンバー!Q131&amp;""</f>
        <v/>
      </c>
      <c r="G127" t="str">
        <f>登録メンバー!R131&amp;""</f>
        <v/>
      </c>
      <c r="L127" t="str">
        <f>IF(P127=申込書!$E$45,"○","")</f>
        <v/>
      </c>
      <c r="M127" t="str">
        <f>IF(登録メンバー!A131="","",登録メンバー!A131)</f>
        <v/>
      </c>
      <c r="N127" t="str">
        <f>IF(登録メンバー!B131="","",登録メンバー!B131)</f>
        <v/>
      </c>
      <c r="O127" t="str">
        <f>IF(登録メンバー!C131="","",登録メンバー!C131)</f>
        <v/>
      </c>
      <c r="P127" t="str">
        <f>IF(登録メンバー!D131="","",登録メンバー!D131)</f>
        <v/>
      </c>
      <c r="Q127" t="str">
        <f>IF(登録メンバー!E131="","",登録メンバー!E131)</f>
        <v/>
      </c>
      <c r="R127" t="str">
        <f>IF(登録メンバー!F131="","",登録メンバー!F131)</f>
        <v/>
      </c>
      <c r="S127" t="str">
        <f>IF(登録メンバー!G131="","",登録メンバー!G131)</f>
        <v/>
      </c>
      <c r="T127" t="str">
        <f>IF(登録メンバー!H131="","",登録メンバー!H131)</f>
        <v/>
      </c>
      <c r="U127" t="str">
        <f>IF(登録メンバー!I131="","",登録メンバー!I131)</f>
        <v/>
      </c>
      <c r="V127" t="str">
        <f>IF(登録メンバー!J131="","",登録メンバー!J131)</f>
        <v/>
      </c>
      <c r="W127" t="str">
        <f>IF(登録メンバー!K131="","",登録メンバー!K131)</f>
        <v/>
      </c>
      <c r="X127" t="str">
        <f>IF(登録メンバー!L131="","",登録メンバー!L131)</f>
        <v/>
      </c>
      <c r="Y127" t="str">
        <f>IF(登録メンバー!M131="","",登録メンバー!M131)</f>
        <v/>
      </c>
      <c r="Z127" t="str">
        <f>IF(登録メンバー!N131="","",登録メンバー!N131)</f>
        <v/>
      </c>
    </row>
    <row r="128" spans="1:26">
      <c r="A128" t="str">
        <f t="shared" si="6"/>
        <v/>
      </c>
      <c r="B128" t="str">
        <f t="shared" si="8"/>
        <v/>
      </c>
      <c r="C128" t="str">
        <f t="shared" si="9"/>
        <v/>
      </c>
      <c r="D128" t="str">
        <f>登録メンバー!O132&amp;""</f>
        <v/>
      </c>
      <c r="E128" t="str">
        <f>登録メンバー!P132&amp;""</f>
        <v/>
      </c>
      <c r="F128" t="str">
        <f>登録メンバー!Q132&amp;""</f>
        <v/>
      </c>
      <c r="G128" t="str">
        <f>登録メンバー!R132&amp;""</f>
        <v/>
      </c>
      <c r="L128" t="str">
        <f>IF(P128=申込書!$E$45,"○","")</f>
        <v/>
      </c>
      <c r="M128" t="str">
        <f>IF(登録メンバー!A132="","",登録メンバー!A132)</f>
        <v/>
      </c>
      <c r="N128" t="str">
        <f>IF(登録メンバー!B132="","",登録メンバー!B132)</f>
        <v/>
      </c>
      <c r="O128" t="str">
        <f>IF(登録メンバー!C132="","",登録メンバー!C132)</f>
        <v/>
      </c>
      <c r="P128" t="str">
        <f>IF(登録メンバー!D132="","",登録メンバー!D132)</f>
        <v/>
      </c>
      <c r="Q128" t="str">
        <f>IF(登録メンバー!E132="","",登録メンバー!E132)</f>
        <v/>
      </c>
      <c r="R128" t="str">
        <f>IF(登録メンバー!F132="","",登録メンバー!F132)</f>
        <v/>
      </c>
      <c r="S128" t="str">
        <f>IF(登録メンバー!G132="","",登録メンバー!G132)</f>
        <v/>
      </c>
      <c r="T128" t="str">
        <f>IF(登録メンバー!H132="","",登録メンバー!H132)</f>
        <v/>
      </c>
      <c r="U128" t="str">
        <f>IF(登録メンバー!I132="","",登録メンバー!I132)</f>
        <v/>
      </c>
      <c r="V128" t="str">
        <f>IF(登録メンバー!J132="","",登録メンバー!J132)</f>
        <v/>
      </c>
      <c r="W128" t="str">
        <f>IF(登録メンバー!K132="","",登録メンバー!K132)</f>
        <v/>
      </c>
      <c r="X128" t="str">
        <f>IF(登録メンバー!L132="","",登録メンバー!L132)</f>
        <v/>
      </c>
      <c r="Y128" t="str">
        <f>IF(登録メンバー!M132="","",登録メンバー!M132)</f>
        <v/>
      </c>
      <c r="Z128" t="str">
        <f>IF(登録メンバー!N132="","",登録メンバー!N132)</f>
        <v/>
      </c>
    </row>
    <row r="129" spans="1:26">
      <c r="A129" t="str">
        <f t="shared" si="6"/>
        <v/>
      </c>
      <c r="B129" t="str">
        <f t="shared" si="8"/>
        <v/>
      </c>
      <c r="C129" t="str">
        <f t="shared" si="9"/>
        <v/>
      </c>
      <c r="D129" t="str">
        <f>登録メンバー!O133&amp;""</f>
        <v/>
      </c>
      <c r="E129" t="str">
        <f>登録メンバー!P133&amp;""</f>
        <v/>
      </c>
      <c r="F129" t="str">
        <f>登録メンバー!Q133&amp;""</f>
        <v/>
      </c>
      <c r="G129" t="str">
        <f>登録メンバー!R133&amp;""</f>
        <v/>
      </c>
      <c r="L129" t="str">
        <f>IF(P129=申込書!$E$45,"○","")</f>
        <v/>
      </c>
      <c r="M129" t="str">
        <f>IF(登録メンバー!A133="","",登録メンバー!A133)</f>
        <v/>
      </c>
      <c r="N129" t="str">
        <f>IF(登録メンバー!B133="","",登録メンバー!B133)</f>
        <v/>
      </c>
      <c r="O129" t="str">
        <f>IF(登録メンバー!C133="","",登録メンバー!C133)</f>
        <v/>
      </c>
      <c r="P129" t="str">
        <f>IF(登録メンバー!D133="","",登録メンバー!D133)</f>
        <v/>
      </c>
      <c r="Q129" t="str">
        <f>IF(登録メンバー!E133="","",登録メンバー!E133)</f>
        <v/>
      </c>
      <c r="R129" t="str">
        <f>IF(登録メンバー!F133="","",登録メンバー!F133)</f>
        <v/>
      </c>
      <c r="S129" t="str">
        <f>IF(登録メンバー!G133="","",登録メンバー!G133)</f>
        <v/>
      </c>
      <c r="T129" t="str">
        <f>IF(登録メンバー!H133="","",登録メンバー!H133)</f>
        <v/>
      </c>
      <c r="U129" t="str">
        <f>IF(登録メンバー!I133="","",登録メンバー!I133)</f>
        <v/>
      </c>
      <c r="V129" t="str">
        <f>IF(登録メンバー!J133="","",登録メンバー!J133)</f>
        <v/>
      </c>
      <c r="W129" t="str">
        <f>IF(登録メンバー!K133="","",登録メンバー!K133)</f>
        <v/>
      </c>
      <c r="X129" t="str">
        <f>IF(登録メンバー!L133="","",登録メンバー!L133)</f>
        <v/>
      </c>
      <c r="Y129" t="str">
        <f>IF(登録メンバー!M133="","",登録メンバー!M133)</f>
        <v/>
      </c>
      <c r="Z129" t="str">
        <f>IF(登録メンバー!N133="","",登録メンバー!N133)</f>
        <v/>
      </c>
    </row>
    <row r="130" spans="1:26">
      <c r="A130" t="str">
        <f t="shared" si="6"/>
        <v/>
      </c>
      <c r="B130" t="str">
        <f t="shared" ref="B130:B140" si="10">IF($M130="","","2025正会員")</f>
        <v/>
      </c>
      <c r="C130" t="str">
        <f t="shared" si="9"/>
        <v/>
      </c>
      <c r="D130" t="str">
        <f>登録メンバー!O134&amp;""</f>
        <v/>
      </c>
      <c r="E130" t="str">
        <f>登録メンバー!P134&amp;""</f>
        <v/>
      </c>
      <c r="F130" t="str">
        <f>登録メンバー!Q134&amp;""</f>
        <v/>
      </c>
      <c r="G130" t="str">
        <f>登録メンバー!R134&amp;""</f>
        <v/>
      </c>
      <c r="L130" t="str">
        <f>IF(P130=申込書!$E$45,"○","")</f>
        <v/>
      </c>
      <c r="M130" t="str">
        <f>IF(登録メンバー!A134="","",登録メンバー!A134)</f>
        <v/>
      </c>
      <c r="N130" t="str">
        <f>IF(登録メンバー!B134="","",登録メンバー!B134)</f>
        <v/>
      </c>
      <c r="O130" t="str">
        <f>IF(登録メンバー!C134="","",登録メンバー!C134)</f>
        <v/>
      </c>
      <c r="P130" t="str">
        <f>IF(登録メンバー!D134="","",登録メンバー!D134)</f>
        <v/>
      </c>
      <c r="Q130" t="str">
        <f>IF(登録メンバー!E134="","",登録メンバー!E134)</f>
        <v/>
      </c>
      <c r="R130" t="str">
        <f>IF(登録メンバー!F134="","",登録メンバー!F134)</f>
        <v/>
      </c>
      <c r="S130" t="str">
        <f>IF(登録メンバー!G134="","",登録メンバー!G134)</f>
        <v/>
      </c>
      <c r="T130" t="str">
        <f>IF(登録メンバー!H134="","",登録メンバー!H134)</f>
        <v/>
      </c>
      <c r="U130" t="str">
        <f>IF(登録メンバー!I134="","",登録メンバー!I134)</f>
        <v/>
      </c>
      <c r="V130" t="str">
        <f>IF(登録メンバー!J134="","",登録メンバー!J134)</f>
        <v/>
      </c>
      <c r="W130" t="str">
        <f>IF(登録メンバー!K134="","",登録メンバー!K134)</f>
        <v/>
      </c>
      <c r="X130" t="str">
        <f>IF(登録メンバー!L134="","",登録メンバー!L134)</f>
        <v/>
      </c>
      <c r="Y130" t="str">
        <f>IF(登録メンバー!M134="","",登録メンバー!M134)</f>
        <v/>
      </c>
      <c r="Z130" t="str">
        <f>IF(登録メンバー!N134="","",登録メンバー!N134)</f>
        <v/>
      </c>
    </row>
    <row r="131" spans="1:26">
      <c r="A131" t="str">
        <f t="shared" ref="A131:A140" si="11">IF($M131="","","企業")</f>
        <v/>
      </c>
      <c r="B131" t="str">
        <f t="shared" si="10"/>
        <v/>
      </c>
      <c r="C131" t="str">
        <f t="shared" ref="C131:C140" si="12">IF(M131="","","MDF2025有料会員企業所属")</f>
        <v/>
      </c>
      <c r="D131" t="str">
        <f>登録メンバー!O135&amp;""</f>
        <v/>
      </c>
      <c r="E131" t="str">
        <f>登録メンバー!P135&amp;""</f>
        <v/>
      </c>
      <c r="F131" t="str">
        <f>登録メンバー!Q135&amp;""</f>
        <v/>
      </c>
      <c r="G131" t="str">
        <f>登録メンバー!R135&amp;""</f>
        <v/>
      </c>
      <c r="L131" t="str">
        <f>IF(P131=申込書!$E$45,"○","")</f>
        <v/>
      </c>
      <c r="M131" t="str">
        <f>IF(登録メンバー!A135="","",登録メンバー!A135)</f>
        <v/>
      </c>
      <c r="N131" t="str">
        <f>IF(登録メンバー!B135="","",登録メンバー!B135)</f>
        <v/>
      </c>
      <c r="O131" t="str">
        <f>IF(登録メンバー!C135="","",登録メンバー!C135)</f>
        <v/>
      </c>
      <c r="P131" t="str">
        <f>IF(登録メンバー!D135="","",登録メンバー!D135)</f>
        <v/>
      </c>
      <c r="Q131" t="str">
        <f>IF(登録メンバー!E135="","",登録メンバー!E135)</f>
        <v/>
      </c>
      <c r="R131" t="str">
        <f>IF(登録メンバー!F135="","",登録メンバー!F135)</f>
        <v/>
      </c>
      <c r="S131" t="str">
        <f>IF(登録メンバー!G135="","",登録メンバー!G135)</f>
        <v/>
      </c>
      <c r="T131" t="str">
        <f>IF(登録メンバー!H135="","",登録メンバー!H135)</f>
        <v/>
      </c>
      <c r="U131" t="str">
        <f>IF(登録メンバー!I135="","",登録メンバー!I135)</f>
        <v/>
      </c>
      <c r="V131" t="str">
        <f>IF(登録メンバー!J135="","",登録メンバー!J135)</f>
        <v/>
      </c>
      <c r="W131" t="str">
        <f>IF(登録メンバー!K135="","",登録メンバー!K135)</f>
        <v/>
      </c>
      <c r="X131" t="str">
        <f>IF(登録メンバー!L135="","",登録メンバー!L135)</f>
        <v/>
      </c>
      <c r="Y131" t="str">
        <f>IF(登録メンバー!M135="","",登録メンバー!M135)</f>
        <v/>
      </c>
      <c r="Z131" t="str">
        <f>IF(登録メンバー!N135="","",登録メンバー!N135)</f>
        <v/>
      </c>
    </row>
    <row r="132" spans="1:26">
      <c r="A132" t="str">
        <f t="shared" si="11"/>
        <v/>
      </c>
      <c r="B132" t="str">
        <f t="shared" si="10"/>
        <v/>
      </c>
      <c r="C132" t="str">
        <f t="shared" si="12"/>
        <v/>
      </c>
      <c r="D132" t="str">
        <f>登録メンバー!O136&amp;""</f>
        <v/>
      </c>
      <c r="E132" t="str">
        <f>登録メンバー!P136&amp;""</f>
        <v/>
      </c>
      <c r="F132" t="str">
        <f>登録メンバー!Q136&amp;""</f>
        <v/>
      </c>
      <c r="G132" t="str">
        <f>登録メンバー!R136&amp;""</f>
        <v/>
      </c>
      <c r="L132" t="str">
        <f>IF(P132=申込書!$E$45,"○","")</f>
        <v/>
      </c>
      <c r="M132" t="str">
        <f>IF(登録メンバー!A136="","",登録メンバー!A136)</f>
        <v/>
      </c>
      <c r="N132" t="str">
        <f>IF(登録メンバー!B136="","",登録メンバー!B136)</f>
        <v/>
      </c>
      <c r="O132" t="str">
        <f>IF(登録メンバー!C136="","",登録メンバー!C136)</f>
        <v/>
      </c>
      <c r="P132" t="str">
        <f>IF(登録メンバー!D136="","",登録メンバー!D136)</f>
        <v/>
      </c>
      <c r="Q132" t="str">
        <f>IF(登録メンバー!E136="","",登録メンバー!E136)</f>
        <v/>
      </c>
      <c r="R132" t="str">
        <f>IF(登録メンバー!F136="","",登録メンバー!F136)</f>
        <v/>
      </c>
      <c r="S132" t="str">
        <f>IF(登録メンバー!G136="","",登録メンバー!G136)</f>
        <v/>
      </c>
      <c r="T132" t="str">
        <f>IF(登録メンバー!H136="","",登録メンバー!H136)</f>
        <v/>
      </c>
      <c r="U132" t="str">
        <f>IF(登録メンバー!I136="","",登録メンバー!I136)</f>
        <v/>
      </c>
      <c r="V132" t="str">
        <f>IF(登録メンバー!J136="","",登録メンバー!J136)</f>
        <v/>
      </c>
      <c r="W132" t="str">
        <f>IF(登録メンバー!K136="","",登録メンバー!K136)</f>
        <v/>
      </c>
      <c r="X132" t="str">
        <f>IF(登録メンバー!L136="","",登録メンバー!L136)</f>
        <v/>
      </c>
      <c r="Y132" t="str">
        <f>IF(登録メンバー!M136="","",登録メンバー!M136)</f>
        <v/>
      </c>
      <c r="Z132" t="str">
        <f>IF(登録メンバー!N136="","",登録メンバー!N136)</f>
        <v/>
      </c>
    </row>
    <row r="133" spans="1:26">
      <c r="A133" t="str">
        <f t="shared" si="11"/>
        <v/>
      </c>
      <c r="B133" t="str">
        <f t="shared" si="10"/>
        <v/>
      </c>
      <c r="C133" t="str">
        <f t="shared" si="12"/>
        <v/>
      </c>
      <c r="D133" t="str">
        <f>登録メンバー!O137&amp;""</f>
        <v/>
      </c>
      <c r="E133" t="str">
        <f>登録メンバー!P137&amp;""</f>
        <v/>
      </c>
      <c r="F133" t="str">
        <f>登録メンバー!Q137&amp;""</f>
        <v/>
      </c>
      <c r="G133" t="str">
        <f>登録メンバー!R137&amp;""</f>
        <v/>
      </c>
      <c r="L133" t="str">
        <f>IF(P133=申込書!$E$45,"○","")</f>
        <v/>
      </c>
      <c r="M133" t="str">
        <f>IF(登録メンバー!A137="","",登録メンバー!A137)</f>
        <v/>
      </c>
      <c r="N133" t="str">
        <f>IF(登録メンバー!B137="","",登録メンバー!B137)</f>
        <v/>
      </c>
      <c r="O133" t="str">
        <f>IF(登録メンバー!C137="","",登録メンバー!C137)</f>
        <v/>
      </c>
      <c r="P133" t="str">
        <f>IF(登録メンバー!D137="","",登録メンバー!D137)</f>
        <v/>
      </c>
      <c r="Q133" t="str">
        <f>IF(登録メンバー!E137="","",登録メンバー!E137)</f>
        <v/>
      </c>
      <c r="R133" t="str">
        <f>IF(登録メンバー!F137="","",登録メンバー!F137)</f>
        <v/>
      </c>
      <c r="S133" t="str">
        <f>IF(登録メンバー!G137="","",登録メンバー!G137)</f>
        <v/>
      </c>
      <c r="T133" t="str">
        <f>IF(登録メンバー!H137="","",登録メンバー!H137)</f>
        <v/>
      </c>
      <c r="U133" t="str">
        <f>IF(登録メンバー!I137="","",登録メンバー!I137)</f>
        <v/>
      </c>
      <c r="V133" t="str">
        <f>IF(登録メンバー!J137="","",登録メンバー!J137)</f>
        <v/>
      </c>
      <c r="W133" t="str">
        <f>IF(登録メンバー!K137="","",登録メンバー!K137)</f>
        <v/>
      </c>
      <c r="X133" t="str">
        <f>IF(登録メンバー!L137="","",登録メンバー!L137)</f>
        <v/>
      </c>
      <c r="Y133" t="str">
        <f>IF(登録メンバー!M137="","",登録メンバー!M137)</f>
        <v/>
      </c>
      <c r="Z133" t="str">
        <f>IF(登録メンバー!N137="","",登録メンバー!N137)</f>
        <v/>
      </c>
    </row>
    <row r="134" spans="1:26">
      <c r="A134" t="str">
        <f t="shared" si="11"/>
        <v/>
      </c>
      <c r="B134" t="str">
        <f t="shared" si="10"/>
        <v/>
      </c>
      <c r="C134" t="str">
        <f t="shared" si="12"/>
        <v/>
      </c>
      <c r="D134" t="str">
        <f>登録メンバー!O138&amp;""</f>
        <v/>
      </c>
      <c r="E134" t="str">
        <f>登録メンバー!P138&amp;""</f>
        <v/>
      </c>
      <c r="F134" t="str">
        <f>登録メンバー!Q138&amp;""</f>
        <v/>
      </c>
      <c r="G134" t="str">
        <f>登録メンバー!R138&amp;""</f>
        <v/>
      </c>
      <c r="L134" t="str">
        <f>IF(P134=申込書!$E$45,"○","")</f>
        <v/>
      </c>
      <c r="M134" t="str">
        <f>IF(登録メンバー!A138="","",登録メンバー!A138)</f>
        <v/>
      </c>
      <c r="N134" t="str">
        <f>IF(登録メンバー!B138="","",登録メンバー!B138)</f>
        <v/>
      </c>
      <c r="O134" t="str">
        <f>IF(登録メンバー!C138="","",登録メンバー!C138)</f>
        <v/>
      </c>
      <c r="P134" t="str">
        <f>IF(登録メンバー!D138="","",登録メンバー!D138)</f>
        <v/>
      </c>
      <c r="Q134" t="str">
        <f>IF(登録メンバー!E138="","",登録メンバー!E138)</f>
        <v/>
      </c>
      <c r="R134" t="str">
        <f>IF(登録メンバー!F138="","",登録メンバー!F138)</f>
        <v/>
      </c>
      <c r="S134" t="str">
        <f>IF(登録メンバー!G138="","",登録メンバー!G138)</f>
        <v/>
      </c>
      <c r="T134" t="str">
        <f>IF(登録メンバー!H138="","",登録メンバー!H138)</f>
        <v/>
      </c>
      <c r="U134" t="str">
        <f>IF(登録メンバー!I138="","",登録メンバー!I138)</f>
        <v/>
      </c>
      <c r="V134" t="str">
        <f>IF(登録メンバー!J138="","",登録メンバー!J138)</f>
        <v/>
      </c>
      <c r="W134" t="str">
        <f>IF(登録メンバー!K138="","",登録メンバー!K138)</f>
        <v/>
      </c>
      <c r="X134" t="str">
        <f>IF(登録メンバー!L138="","",登録メンバー!L138)</f>
        <v/>
      </c>
      <c r="Y134" t="str">
        <f>IF(登録メンバー!M138="","",登録メンバー!M138)</f>
        <v/>
      </c>
      <c r="Z134" t="str">
        <f>IF(登録メンバー!N138="","",登録メンバー!N138)</f>
        <v/>
      </c>
    </row>
    <row r="135" spans="1:26">
      <c r="A135" t="str">
        <f t="shared" si="11"/>
        <v/>
      </c>
      <c r="B135" t="str">
        <f t="shared" si="10"/>
        <v/>
      </c>
      <c r="C135" t="str">
        <f t="shared" si="12"/>
        <v/>
      </c>
      <c r="D135" t="str">
        <f>登録メンバー!O139&amp;""</f>
        <v/>
      </c>
      <c r="E135" t="str">
        <f>登録メンバー!P139&amp;""</f>
        <v/>
      </c>
      <c r="F135" t="str">
        <f>登録メンバー!Q139&amp;""</f>
        <v/>
      </c>
      <c r="G135" t="str">
        <f>登録メンバー!R139&amp;""</f>
        <v/>
      </c>
      <c r="L135" t="str">
        <f>IF(P135=申込書!$E$45,"○","")</f>
        <v/>
      </c>
      <c r="M135" t="str">
        <f>IF(登録メンバー!A139="","",登録メンバー!A139)</f>
        <v/>
      </c>
      <c r="N135" t="str">
        <f>IF(登録メンバー!B139="","",登録メンバー!B139)</f>
        <v/>
      </c>
      <c r="O135" t="str">
        <f>IF(登録メンバー!C139="","",登録メンバー!C139)</f>
        <v/>
      </c>
      <c r="P135" t="str">
        <f>IF(登録メンバー!D139="","",登録メンバー!D139)</f>
        <v/>
      </c>
      <c r="Q135" t="str">
        <f>IF(登録メンバー!E139="","",登録メンバー!E139)</f>
        <v/>
      </c>
      <c r="R135" t="str">
        <f>IF(登録メンバー!F139="","",登録メンバー!F139)</f>
        <v/>
      </c>
      <c r="S135" t="str">
        <f>IF(登録メンバー!G139="","",登録メンバー!G139)</f>
        <v/>
      </c>
      <c r="T135" t="str">
        <f>IF(登録メンバー!H139="","",登録メンバー!H139)</f>
        <v/>
      </c>
      <c r="U135" t="str">
        <f>IF(登録メンバー!I139="","",登録メンバー!I139)</f>
        <v/>
      </c>
      <c r="V135" t="str">
        <f>IF(登録メンバー!J139="","",登録メンバー!J139)</f>
        <v/>
      </c>
      <c r="W135" t="str">
        <f>IF(登録メンバー!K139="","",登録メンバー!K139)</f>
        <v/>
      </c>
      <c r="X135" t="str">
        <f>IF(登録メンバー!L139="","",登録メンバー!L139)</f>
        <v/>
      </c>
      <c r="Y135" t="str">
        <f>IF(登録メンバー!M139="","",登録メンバー!M139)</f>
        <v/>
      </c>
      <c r="Z135" t="str">
        <f>IF(登録メンバー!N139="","",登録メンバー!N139)</f>
        <v/>
      </c>
    </row>
    <row r="136" spans="1:26">
      <c r="A136" t="str">
        <f t="shared" si="11"/>
        <v/>
      </c>
      <c r="B136" t="str">
        <f t="shared" si="10"/>
        <v/>
      </c>
      <c r="C136" t="str">
        <f t="shared" si="12"/>
        <v/>
      </c>
      <c r="D136" t="str">
        <f>登録メンバー!O140&amp;""</f>
        <v/>
      </c>
      <c r="E136" t="str">
        <f>登録メンバー!P140&amp;""</f>
        <v/>
      </c>
      <c r="F136" t="str">
        <f>登録メンバー!Q140&amp;""</f>
        <v/>
      </c>
      <c r="G136" t="str">
        <f>登録メンバー!R140&amp;""</f>
        <v/>
      </c>
      <c r="L136" t="str">
        <f>IF(P136=申込書!$E$45,"○","")</f>
        <v/>
      </c>
      <c r="M136" t="str">
        <f>IF(登録メンバー!A140="","",登録メンバー!A140)</f>
        <v/>
      </c>
      <c r="N136" t="str">
        <f>IF(登録メンバー!B140="","",登録メンバー!B140)</f>
        <v/>
      </c>
      <c r="O136" t="str">
        <f>IF(登録メンバー!C140="","",登録メンバー!C140)</f>
        <v/>
      </c>
      <c r="P136" t="str">
        <f>IF(登録メンバー!D140="","",登録メンバー!D140)</f>
        <v/>
      </c>
      <c r="Q136" t="str">
        <f>IF(登録メンバー!E140="","",登録メンバー!E140)</f>
        <v/>
      </c>
      <c r="R136" t="str">
        <f>IF(登録メンバー!F140="","",登録メンバー!F140)</f>
        <v/>
      </c>
      <c r="S136" t="str">
        <f>IF(登録メンバー!G140="","",登録メンバー!G140)</f>
        <v/>
      </c>
      <c r="T136" t="str">
        <f>IF(登録メンバー!H140="","",登録メンバー!H140)</f>
        <v/>
      </c>
      <c r="U136" t="str">
        <f>IF(登録メンバー!I140="","",登録メンバー!I140)</f>
        <v/>
      </c>
      <c r="V136" t="str">
        <f>IF(登録メンバー!J140="","",登録メンバー!J140)</f>
        <v/>
      </c>
      <c r="W136" t="str">
        <f>IF(登録メンバー!K140="","",登録メンバー!K140)</f>
        <v/>
      </c>
      <c r="X136" t="str">
        <f>IF(登録メンバー!L140="","",登録メンバー!L140)</f>
        <v/>
      </c>
      <c r="Y136" t="str">
        <f>IF(登録メンバー!M140="","",登録メンバー!M140)</f>
        <v/>
      </c>
      <c r="Z136" t="str">
        <f>IF(登録メンバー!N140="","",登録メンバー!N140)</f>
        <v/>
      </c>
    </row>
    <row r="137" spans="1:26">
      <c r="A137" t="str">
        <f t="shared" si="11"/>
        <v/>
      </c>
      <c r="B137" t="str">
        <f t="shared" si="10"/>
        <v/>
      </c>
      <c r="C137" t="str">
        <f t="shared" si="12"/>
        <v/>
      </c>
      <c r="D137" t="str">
        <f>登録メンバー!O141&amp;""</f>
        <v/>
      </c>
      <c r="E137" t="str">
        <f>登録メンバー!P141&amp;""</f>
        <v/>
      </c>
      <c r="F137" t="str">
        <f>登録メンバー!Q141&amp;""</f>
        <v/>
      </c>
      <c r="G137" t="str">
        <f>登録メンバー!R141&amp;""</f>
        <v/>
      </c>
      <c r="L137" t="str">
        <f>IF(P137=申込書!$E$45,"○","")</f>
        <v/>
      </c>
      <c r="M137" t="str">
        <f>IF(登録メンバー!A141="","",登録メンバー!A141)</f>
        <v/>
      </c>
      <c r="N137" t="str">
        <f>IF(登録メンバー!B141="","",登録メンバー!B141)</f>
        <v/>
      </c>
      <c r="O137" t="str">
        <f>IF(登録メンバー!C141="","",登録メンバー!C141)</f>
        <v/>
      </c>
      <c r="P137" t="str">
        <f>IF(登録メンバー!D141="","",登録メンバー!D141)</f>
        <v/>
      </c>
      <c r="Q137" t="str">
        <f>IF(登録メンバー!E141="","",登録メンバー!E141)</f>
        <v/>
      </c>
      <c r="R137" t="str">
        <f>IF(登録メンバー!F141="","",登録メンバー!F141)</f>
        <v/>
      </c>
      <c r="S137" t="str">
        <f>IF(登録メンバー!G141="","",登録メンバー!G141)</f>
        <v/>
      </c>
      <c r="T137" t="str">
        <f>IF(登録メンバー!H141="","",登録メンバー!H141)</f>
        <v/>
      </c>
      <c r="U137" t="str">
        <f>IF(登録メンバー!I141="","",登録メンバー!I141)</f>
        <v/>
      </c>
      <c r="V137" t="str">
        <f>IF(登録メンバー!J141="","",登録メンバー!J141)</f>
        <v/>
      </c>
      <c r="W137" t="str">
        <f>IF(登録メンバー!K141="","",登録メンバー!K141)</f>
        <v/>
      </c>
      <c r="X137" t="str">
        <f>IF(登録メンバー!L141="","",登録メンバー!L141)</f>
        <v/>
      </c>
      <c r="Y137" t="str">
        <f>IF(登録メンバー!M141="","",登録メンバー!M141)</f>
        <v/>
      </c>
      <c r="Z137" t="str">
        <f>IF(登録メンバー!N141="","",登録メンバー!N141)</f>
        <v/>
      </c>
    </row>
    <row r="138" spans="1:26">
      <c r="A138" t="str">
        <f t="shared" si="11"/>
        <v/>
      </c>
      <c r="B138" t="str">
        <f t="shared" si="10"/>
        <v/>
      </c>
      <c r="C138" t="str">
        <f t="shared" si="12"/>
        <v/>
      </c>
      <c r="D138" t="str">
        <f>登録メンバー!O142&amp;""</f>
        <v/>
      </c>
      <c r="E138" t="str">
        <f>登録メンバー!P142&amp;""</f>
        <v/>
      </c>
      <c r="F138" t="str">
        <f>登録メンバー!Q142&amp;""</f>
        <v/>
      </c>
      <c r="G138" t="str">
        <f>登録メンバー!R142&amp;""</f>
        <v/>
      </c>
      <c r="L138" t="str">
        <f>IF(P138=申込書!$E$45,"○","")</f>
        <v/>
      </c>
      <c r="M138" t="str">
        <f>IF(登録メンバー!A142="","",登録メンバー!A142)</f>
        <v/>
      </c>
      <c r="N138" t="str">
        <f>IF(登録メンバー!B142="","",登録メンバー!B142)</f>
        <v/>
      </c>
      <c r="O138" t="str">
        <f>IF(登録メンバー!C142="","",登録メンバー!C142)</f>
        <v/>
      </c>
      <c r="P138" t="str">
        <f>IF(登録メンバー!D142="","",登録メンバー!D142)</f>
        <v/>
      </c>
      <c r="Q138" t="str">
        <f>IF(登録メンバー!E142="","",登録メンバー!E142)</f>
        <v/>
      </c>
      <c r="R138" t="str">
        <f>IF(登録メンバー!F142="","",登録メンバー!F142)</f>
        <v/>
      </c>
      <c r="S138" t="str">
        <f>IF(登録メンバー!G142="","",登録メンバー!G142)</f>
        <v/>
      </c>
      <c r="T138" t="str">
        <f>IF(登録メンバー!H142="","",登録メンバー!H142)</f>
        <v/>
      </c>
      <c r="U138" t="str">
        <f>IF(登録メンバー!I142="","",登録メンバー!I142)</f>
        <v/>
      </c>
      <c r="V138" t="str">
        <f>IF(登録メンバー!J142="","",登録メンバー!J142)</f>
        <v/>
      </c>
      <c r="W138" t="str">
        <f>IF(登録メンバー!K142="","",登録メンバー!K142)</f>
        <v/>
      </c>
      <c r="X138" t="str">
        <f>IF(登録メンバー!L142="","",登録メンバー!L142)</f>
        <v/>
      </c>
      <c r="Y138" t="str">
        <f>IF(登録メンバー!M142="","",登録メンバー!M142)</f>
        <v/>
      </c>
      <c r="Z138" t="str">
        <f>IF(登録メンバー!N142="","",登録メンバー!N142)</f>
        <v/>
      </c>
    </row>
    <row r="139" spans="1:26">
      <c r="A139" t="str">
        <f t="shared" si="11"/>
        <v/>
      </c>
      <c r="B139" t="str">
        <f t="shared" si="10"/>
        <v/>
      </c>
      <c r="C139" t="str">
        <f t="shared" si="12"/>
        <v/>
      </c>
      <c r="D139" t="str">
        <f>登録メンバー!O143&amp;""</f>
        <v/>
      </c>
      <c r="E139" t="str">
        <f>登録メンバー!P143&amp;""</f>
        <v/>
      </c>
      <c r="F139" t="str">
        <f>登録メンバー!Q143&amp;""</f>
        <v/>
      </c>
      <c r="G139" t="str">
        <f>登録メンバー!R143&amp;""</f>
        <v/>
      </c>
      <c r="L139" t="str">
        <f>IF(P139=申込書!$E$45,"○","")</f>
        <v/>
      </c>
      <c r="M139" t="str">
        <f>IF(登録メンバー!A143="","",登録メンバー!A143)</f>
        <v/>
      </c>
      <c r="N139" t="str">
        <f>IF(登録メンバー!B143="","",登録メンバー!B143)</f>
        <v/>
      </c>
      <c r="O139" t="str">
        <f>IF(登録メンバー!C143="","",登録メンバー!C143)</f>
        <v/>
      </c>
      <c r="P139" t="str">
        <f>IF(登録メンバー!D143="","",登録メンバー!D143)</f>
        <v/>
      </c>
      <c r="Q139" t="str">
        <f>IF(登録メンバー!E143="","",登録メンバー!E143)</f>
        <v/>
      </c>
      <c r="R139" t="str">
        <f>IF(登録メンバー!F143="","",登録メンバー!F143)</f>
        <v/>
      </c>
      <c r="S139" t="str">
        <f>IF(登録メンバー!G143="","",登録メンバー!G143)</f>
        <v/>
      </c>
      <c r="T139" t="str">
        <f>IF(登録メンバー!H143="","",登録メンバー!H143)</f>
        <v/>
      </c>
      <c r="U139" t="str">
        <f>IF(登録メンバー!I143="","",登録メンバー!I143)</f>
        <v/>
      </c>
      <c r="V139" t="str">
        <f>IF(登録メンバー!J143="","",登録メンバー!J143)</f>
        <v/>
      </c>
      <c r="W139" t="str">
        <f>IF(登録メンバー!K143="","",登録メンバー!K143)</f>
        <v/>
      </c>
      <c r="X139" t="str">
        <f>IF(登録メンバー!L143="","",登録メンバー!L143)</f>
        <v/>
      </c>
      <c r="Y139" t="str">
        <f>IF(登録メンバー!M143="","",登録メンバー!M143)</f>
        <v/>
      </c>
      <c r="Z139" t="str">
        <f>IF(登録メンバー!N143="","",登録メンバー!N143)</f>
        <v/>
      </c>
    </row>
    <row r="140" spans="1:26">
      <c r="A140" t="str">
        <f t="shared" si="11"/>
        <v/>
      </c>
      <c r="B140" t="str">
        <f t="shared" si="10"/>
        <v/>
      </c>
      <c r="C140" t="str">
        <f t="shared" si="12"/>
        <v/>
      </c>
      <c r="D140" t="str">
        <f>登録メンバー!O144&amp;""</f>
        <v/>
      </c>
      <c r="E140" t="str">
        <f>登録メンバー!P144&amp;""</f>
        <v/>
      </c>
      <c r="F140" t="str">
        <f>登録メンバー!Q144&amp;""</f>
        <v/>
      </c>
      <c r="G140" t="str">
        <f>登録メンバー!R144&amp;""</f>
        <v/>
      </c>
      <c r="L140" t="str">
        <f>IF(P140=申込書!$E$45,"○","")</f>
        <v/>
      </c>
      <c r="M140" t="str">
        <f>IF(登録メンバー!A144="","",登録メンバー!A144)</f>
        <v/>
      </c>
      <c r="N140" t="str">
        <f>IF(登録メンバー!B144="","",登録メンバー!B144)</f>
        <v/>
      </c>
      <c r="O140" t="str">
        <f>IF(登録メンバー!C144="","",登録メンバー!C144)</f>
        <v/>
      </c>
      <c r="P140" t="str">
        <f>IF(登録メンバー!D144="","",登録メンバー!D144)</f>
        <v/>
      </c>
      <c r="Q140" t="str">
        <f>IF(登録メンバー!E144="","",登録メンバー!E144)</f>
        <v/>
      </c>
      <c r="R140" t="str">
        <f>IF(登録メンバー!F144="","",登録メンバー!F144)</f>
        <v/>
      </c>
      <c r="S140" t="str">
        <f>IF(登録メンバー!G144="","",登録メンバー!G144)</f>
        <v/>
      </c>
      <c r="T140" t="str">
        <f>IF(登録メンバー!H144="","",登録メンバー!H144)</f>
        <v/>
      </c>
      <c r="U140" t="str">
        <f>IF(登録メンバー!I144="","",登録メンバー!I144)</f>
        <v/>
      </c>
      <c r="V140" t="str">
        <f>IF(登録メンバー!J144="","",登録メンバー!J144)</f>
        <v/>
      </c>
      <c r="W140" t="str">
        <f>IF(登録メンバー!K144="","",登録メンバー!K144)</f>
        <v/>
      </c>
      <c r="X140" t="str">
        <f>IF(登録メンバー!L144="","",登録メンバー!L144)</f>
        <v/>
      </c>
      <c r="Y140" t="str">
        <f>IF(登録メンバー!M144="","",登録メンバー!M144)</f>
        <v/>
      </c>
      <c r="Z140" t="str">
        <f>IF(登録メンバー!N144="","",登録メンバー!N144)</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申込書</vt:lpstr>
      <vt:lpstr>企業情報 登録票</vt:lpstr>
      <vt:lpstr>登録メンバー</vt:lpstr>
      <vt:lpstr>別紙1</vt:lpstr>
      <vt:lpstr>別紙2</vt:lpstr>
      <vt:lpstr>別紙3</vt:lpstr>
      <vt:lpstr>※入力不要（大商使用欄）①</vt:lpstr>
      <vt:lpstr>※入力不要（大商使用欄）②</vt:lpstr>
      <vt:lpstr>※入力不要（大商使用欄）③</vt:lpstr>
      <vt:lpstr>'企業情報 登録票'!Print_Area</vt:lpstr>
      <vt:lpstr>申込書!Print_Area</vt:lpstr>
    </vt:vector>
  </TitlesOfParts>
  <Company>大阪商工会議所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徳永　一雄</dc:creator>
  <cp:lastModifiedBy>糸井　彩佳</cp:lastModifiedBy>
  <cp:lastPrinted>2024-10-10T02:53:29Z</cp:lastPrinted>
  <dcterms:created xsi:type="dcterms:W3CDTF">2018-06-26T12:03:27Z</dcterms:created>
  <dcterms:modified xsi:type="dcterms:W3CDTF">2025-11-27T05:30:38Z</dcterms:modified>
</cp:coreProperties>
</file>