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BC677237-2B79-461A-9BB7-4CC1DFE071D2}" xr6:coauthVersionLast="47" xr6:coauthVersionMax="47" xr10:uidLastSave="{00000000-0000-0000-0000-000000000000}"/>
  <workbookProtection workbookAlgorithmName="SHA-512" workbookHashValue="vXOSmxZ2IdHXtTN+nmbu43CjdNmZ7nrToag2bv5ee/O1DqcZgtS9clNHHqZbRXa7eboMRGRHY+LQIPLxB0oYgw==" workbookSaltValue="4WdCRXa95POciezyvIw0CQ==" workbookSpinCount="100000" lockStructure="1"/>
  <bookViews>
    <workbookView xWindow="-120" yWindow="-120" windowWidth="29040" windowHeight="15840" xr2:uid="{00000000-000D-0000-FFFF-FFFF00000000}"/>
  </bookViews>
  <sheets>
    <sheet name="申込書" sheetId="5" r:id="rId1"/>
    <sheet name="申込書 (記入例)" sheetId="9" r:id="rId2"/>
    <sheet name="ジャンプ用" sheetId="6" state="hidden" r:id="rId3"/>
    <sheet name="プルダウン選択肢の表示" sheetId="7" state="hidden" r:id="rId4"/>
    <sheet name="照合用(年度更新)" sheetId="10" state="hidden" r:id="rId5"/>
  </sheets>
  <definedNames>
    <definedName name="_xlnm.Print_Area" localSheetId="0">申込書!$A$1:$Z$158</definedName>
    <definedName name="_xlnm.Print_Area" localSheetId="1">'申込書 (記入例)'!$A$1:$Z$158</definedName>
    <definedName name="_xlnm.Print_Titles" localSheetId="0">申込書!$18:$18</definedName>
    <definedName name="_xlnm.Print_Titles" localSheetId="1">'申込書 (記入例)'!$18:$18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2" i="6" l="1"/>
  <c r="P141" i="6"/>
  <c r="P140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7" i="6"/>
  <c r="P126" i="6"/>
  <c r="P125" i="6"/>
  <c r="P124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3" i="6"/>
  <c r="L141" i="6"/>
  <c r="N141" i="6"/>
  <c r="O141" i="6"/>
  <c r="L142" i="6"/>
  <c r="N142" i="6"/>
  <c r="O142" i="6"/>
  <c r="L4" i="6"/>
  <c r="N4" i="6"/>
  <c r="O4" i="6"/>
  <c r="L5" i="6"/>
  <c r="N5" i="6"/>
  <c r="O5" i="6"/>
  <c r="L6" i="6"/>
  <c r="N6" i="6"/>
  <c r="O6" i="6"/>
  <c r="L7" i="6"/>
  <c r="N7" i="6"/>
  <c r="O7" i="6"/>
  <c r="L8" i="6"/>
  <c r="N8" i="6"/>
  <c r="O8" i="6"/>
  <c r="L9" i="6"/>
  <c r="N9" i="6"/>
  <c r="O9" i="6"/>
  <c r="L10" i="6"/>
  <c r="N10" i="6"/>
  <c r="O10" i="6"/>
  <c r="L11" i="6"/>
  <c r="N11" i="6"/>
  <c r="O11" i="6"/>
  <c r="L12" i="6"/>
  <c r="N12" i="6"/>
  <c r="O12" i="6"/>
  <c r="L13" i="6"/>
  <c r="N13" i="6"/>
  <c r="O13" i="6"/>
  <c r="L14" i="6"/>
  <c r="N14" i="6"/>
  <c r="O14" i="6"/>
  <c r="L15" i="6"/>
  <c r="N15" i="6"/>
  <c r="O15" i="6"/>
  <c r="L16" i="6"/>
  <c r="N16" i="6"/>
  <c r="O16" i="6"/>
  <c r="L17" i="6"/>
  <c r="N17" i="6"/>
  <c r="O17" i="6"/>
  <c r="L18" i="6"/>
  <c r="N18" i="6"/>
  <c r="O18" i="6"/>
  <c r="L19" i="6"/>
  <c r="N19" i="6"/>
  <c r="O19" i="6"/>
  <c r="L20" i="6"/>
  <c r="N20" i="6"/>
  <c r="O20" i="6"/>
  <c r="L21" i="6"/>
  <c r="N21" i="6"/>
  <c r="O21" i="6"/>
  <c r="L22" i="6"/>
  <c r="N22" i="6"/>
  <c r="O22" i="6"/>
  <c r="L23" i="6"/>
  <c r="N23" i="6"/>
  <c r="O23" i="6"/>
  <c r="L24" i="6"/>
  <c r="N24" i="6"/>
  <c r="O24" i="6"/>
  <c r="L25" i="6"/>
  <c r="N25" i="6"/>
  <c r="O25" i="6"/>
  <c r="L26" i="6"/>
  <c r="N26" i="6"/>
  <c r="O26" i="6"/>
  <c r="L27" i="6"/>
  <c r="N27" i="6"/>
  <c r="O27" i="6"/>
  <c r="L28" i="6"/>
  <c r="N28" i="6"/>
  <c r="O28" i="6"/>
  <c r="L29" i="6"/>
  <c r="N29" i="6"/>
  <c r="O29" i="6"/>
  <c r="L30" i="6"/>
  <c r="N30" i="6"/>
  <c r="O30" i="6"/>
  <c r="L31" i="6"/>
  <c r="N31" i="6"/>
  <c r="O31" i="6"/>
  <c r="L32" i="6"/>
  <c r="N32" i="6"/>
  <c r="O32" i="6"/>
  <c r="L33" i="6"/>
  <c r="N33" i="6"/>
  <c r="O33" i="6"/>
  <c r="L34" i="6"/>
  <c r="N34" i="6"/>
  <c r="O34" i="6"/>
  <c r="L35" i="6"/>
  <c r="N35" i="6"/>
  <c r="O35" i="6"/>
  <c r="L36" i="6"/>
  <c r="N36" i="6"/>
  <c r="O36" i="6"/>
  <c r="L37" i="6"/>
  <c r="N37" i="6"/>
  <c r="O37" i="6"/>
  <c r="L38" i="6"/>
  <c r="N38" i="6"/>
  <c r="O38" i="6"/>
  <c r="L39" i="6"/>
  <c r="N39" i="6"/>
  <c r="O39" i="6"/>
  <c r="L40" i="6"/>
  <c r="N40" i="6"/>
  <c r="O40" i="6"/>
  <c r="L41" i="6"/>
  <c r="N41" i="6"/>
  <c r="O41" i="6"/>
  <c r="L42" i="6"/>
  <c r="N42" i="6"/>
  <c r="O42" i="6"/>
  <c r="L43" i="6"/>
  <c r="N43" i="6"/>
  <c r="O43" i="6"/>
  <c r="L44" i="6"/>
  <c r="N44" i="6"/>
  <c r="O44" i="6"/>
  <c r="L45" i="6"/>
  <c r="N45" i="6"/>
  <c r="O45" i="6"/>
  <c r="L46" i="6"/>
  <c r="N46" i="6"/>
  <c r="O46" i="6"/>
  <c r="L47" i="6"/>
  <c r="N47" i="6"/>
  <c r="O47" i="6"/>
  <c r="L48" i="6"/>
  <c r="N48" i="6"/>
  <c r="O48" i="6"/>
  <c r="L49" i="6"/>
  <c r="N49" i="6"/>
  <c r="O49" i="6"/>
  <c r="L50" i="6"/>
  <c r="N50" i="6"/>
  <c r="O50" i="6"/>
  <c r="L51" i="6"/>
  <c r="N51" i="6"/>
  <c r="O51" i="6"/>
  <c r="L52" i="6"/>
  <c r="N52" i="6"/>
  <c r="O52" i="6"/>
  <c r="L53" i="6"/>
  <c r="N53" i="6"/>
  <c r="O53" i="6"/>
  <c r="L54" i="6"/>
  <c r="N54" i="6"/>
  <c r="O54" i="6"/>
  <c r="L55" i="6"/>
  <c r="N55" i="6"/>
  <c r="O55" i="6"/>
  <c r="L56" i="6"/>
  <c r="N56" i="6"/>
  <c r="O56" i="6"/>
  <c r="L57" i="6"/>
  <c r="N57" i="6"/>
  <c r="O57" i="6"/>
  <c r="L58" i="6"/>
  <c r="N58" i="6"/>
  <c r="O58" i="6"/>
  <c r="L59" i="6"/>
  <c r="N59" i="6"/>
  <c r="O59" i="6"/>
  <c r="L60" i="6"/>
  <c r="N60" i="6"/>
  <c r="O60" i="6"/>
  <c r="L61" i="6"/>
  <c r="N61" i="6"/>
  <c r="O61" i="6"/>
  <c r="L62" i="6"/>
  <c r="N62" i="6"/>
  <c r="O62" i="6"/>
  <c r="L63" i="6"/>
  <c r="N63" i="6"/>
  <c r="O63" i="6"/>
  <c r="L64" i="6"/>
  <c r="N64" i="6"/>
  <c r="O64" i="6"/>
  <c r="L65" i="6"/>
  <c r="N65" i="6"/>
  <c r="O65" i="6"/>
  <c r="L66" i="6"/>
  <c r="N66" i="6"/>
  <c r="O66" i="6"/>
  <c r="L67" i="6"/>
  <c r="N67" i="6"/>
  <c r="O67" i="6"/>
  <c r="L68" i="6"/>
  <c r="N68" i="6"/>
  <c r="O68" i="6"/>
  <c r="L69" i="6"/>
  <c r="N69" i="6"/>
  <c r="O69" i="6"/>
  <c r="L70" i="6"/>
  <c r="N70" i="6"/>
  <c r="O70" i="6"/>
  <c r="L71" i="6"/>
  <c r="N71" i="6"/>
  <c r="O71" i="6"/>
  <c r="L72" i="6"/>
  <c r="N72" i="6"/>
  <c r="O72" i="6"/>
  <c r="L73" i="6"/>
  <c r="N73" i="6"/>
  <c r="O73" i="6"/>
  <c r="L74" i="6"/>
  <c r="N74" i="6"/>
  <c r="O74" i="6"/>
  <c r="L75" i="6"/>
  <c r="N75" i="6"/>
  <c r="O75" i="6"/>
  <c r="L76" i="6"/>
  <c r="N76" i="6"/>
  <c r="O76" i="6"/>
  <c r="L77" i="6"/>
  <c r="N77" i="6"/>
  <c r="O77" i="6"/>
  <c r="L78" i="6"/>
  <c r="N78" i="6"/>
  <c r="O78" i="6"/>
  <c r="L79" i="6"/>
  <c r="N79" i="6"/>
  <c r="O79" i="6"/>
  <c r="L80" i="6"/>
  <c r="N80" i="6"/>
  <c r="O80" i="6"/>
  <c r="L81" i="6"/>
  <c r="N81" i="6"/>
  <c r="O81" i="6"/>
  <c r="L82" i="6"/>
  <c r="N82" i="6"/>
  <c r="O82" i="6"/>
  <c r="L83" i="6"/>
  <c r="N83" i="6"/>
  <c r="O83" i="6"/>
  <c r="L84" i="6"/>
  <c r="N84" i="6"/>
  <c r="O84" i="6"/>
  <c r="L85" i="6"/>
  <c r="N85" i="6"/>
  <c r="O85" i="6"/>
  <c r="L86" i="6"/>
  <c r="N86" i="6"/>
  <c r="O86" i="6"/>
  <c r="L87" i="6"/>
  <c r="N87" i="6"/>
  <c r="O87" i="6"/>
  <c r="L88" i="6"/>
  <c r="N88" i="6"/>
  <c r="O88" i="6"/>
  <c r="L89" i="6"/>
  <c r="N89" i="6"/>
  <c r="O89" i="6"/>
  <c r="L90" i="6"/>
  <c r="N90" i="6"/>
  <c r="O90" i="6"/>
  <c r="L91" i="6"/>
  <c r="N91" i="6"/>
  <c r="O91" i="6"/>
  <c r="L92" i="6"/>
  <c r="N92" i="6"/>
  <c r="O92" i="6"/>
  <c r="L93" i="6"/>
  <c r="N93" i="6"/>
  <c r="O93" i="6"/>
  <c r="L94" i="6"/>
  <c r="N94" i="6"/>
  <c r="O94" i="6"/>
  <c r="L95" i="6"/>
  <c r="N95" i="6"/>
  <c r="O95" i="6"/>
  <c r="L96" i="6"/>
  <c r="N96" i="6"/>
  <c r="O96" i="6"/>
  <c r="L97" i="6"/>
  <c r="N97" i="6"/>
  <c r="O97" i="6"/>
  <c r="L98" i="6"/>
  <c r="N98" i="6"/>
  <c r="O98" i="6"/>
  <c r="L99" i="6"/>
  <c r="N99" i="6"/>
  <c r="O99" i="6"/>
  <c r="L100" i="6"/>
  <c r="N100" i="6"/>
  <c r="O100" i="6"/>
  <c r="L101" i="6"/>
  <c r="N101" i="6"/>
  <c r="O101" i="6"/>
  <c r="L102" i="6"/>
  <c r="N102" i="6"/>
  <c r="O102" i="6"/>
  <c r="L103" i="6"/>
  <c r="N103" i="6"/>
  <c r="O103" i="6"/>
  <c r="L104" i="6"/>
  <c r="N104" i="6"/>
  <c r="O104" i="6"/>
  <c r="L105" i="6"/>
  <c r="N105" i="6"/>
  <c r="O105" i="6"/>
  <c r="L106" i="6"/>
  <c r="N106" i="6"/>
  <c r="O106" i="6"/>
  <c r="L107" i="6"/>
  <c r="N107" i="6"/>
  <c r="O107" i="6"/>
  <c r="L108" i="6"/>
  <c r="N108" i="6"/>
  <c r="O108" i="6"/>
  <c r="L109" i="6"/>
  <c r="N109" i="6"/>
  <c r="O109" i="6"/>
  <c r="L110" i="6"/>
  <c r="N110" i="6"/>
  <c r="O110" i="6"/>
  <c r="L111" i="6"/>
  <c r="N111" i="6"/>
  <c r="O111" i="6"/>
  <c r="L112" i="6"/>
  <c r="N112" i="6"/>
  <c r="O112" i="6"/>
  <c r="L113" i="6"/>
  <c r="N113" i="6"/>
  <c r="O113" i="6"/>
  <c r="L114" i="6"/>
  <c r="N114" i="6"/>
  <c r="O114" i="6"/>
  <c r="L115" i="6"/>
  <c r="N115" i="6"/>
  <c r="O115" i="6"/>
  <c r="L116" i="6"/>
  <c r="N116" i="6"/>
  <c r="O116" i="6"/>
  <c r="L117" i="6"/>
  <c r="N117" i="6"/>
  <c r="O117" i="6"/>
  <c r="L118" i="6"/>
  <c r="N118" i="6"/>
  <c r="O118" i="6"/>
  <c r="L119" i="6"/>
  <c r="N119" i="6"/>
  <c r="O119" i="6"/>
  <c r="L120" i="6"/>
  <c r="N120" i="6"/>
  <c r="O120" i="6"/>
  <c r="L121" i="6"/>
  <c r="N121" i="6"/>
  <c r="O121" i="6"/>
  <c r="L122" i="6"/>
  <c r="N122" i="6"/>
  <c r="O122" i="6"/>
  <c r="L123" i="6"/>
  <c r="N123" i="6"/>
  <c r="O123" i="6"/>
  <c r="L124" i="6"/>
  <c r="N124" i="6"/>
  <c r="O124" i="6"/>
  <c r="L125" i="6"/>
  <c r="N125" i="6"/>
  <c r="O125" i="6"/>
  <c r="L126" i="6"/>
  <c r="N126" i="6"/>
  <c r="O126" i="6"/>
  <c r="L127" i="6"/>
  <c r="N127" i="6"/>
  <c r="O127" i="6"/>
  <c r="L128" i="6"/>
  <c r="N128" i="6"/>
  <c r="O128" i="6"/>
  <c r="L129" i="6"/>
  <c r="N129" i="6"/>
  <c r="O129" i="6"/>
  <c r="L130" i="6"/>
  <c r="N130" i="6"/>
  <c r="O130" i="6"/>
  <c r="L131" i="6"/>
  <c r="N131" i="6"/>
  <c r="O131" i="6"/>
  <c r="L132" i="6"/>
  <c r="N132" i="6"/>
  <c r="O132" i="6"/>
  <c r="L133" i="6"/>
  <c r="N133" i="6"/>
  <c r="O133" i="6"/>
  <c r="L134" i="6"/>
  <c r="N134" i="6"/>
  <c r="O134" i="6"/>
  <c r="L135" i="6"/>
  <c r="N135" i="6"/>
  <c r="O135" i="6"/>
  <c r="L136" i="6"/>
  <c r="N136" i="6"/>
  <c r="O136" i="6"/>
  <c r="L137" i="6"/>
  <c r="N137" i="6"/>
  <c r="O137" i="6"/>
  <c r="L138" i="6"/>
  <c r="N138" i="6"/>
  <c r="O138" i="6"/>
  <c r="L139" i="6"/>
  <c r="N139" i="6"/>
  <c r="O139" i="6"/>
  <c r="L140" i="6"/>
  <c r="N140" i="6"/>
  <c r="O140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3" i="6"/>
  <c r="O3" i="6"/>
  <c r="N3" i="6"/>
  <c r="L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3" i="6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L7" i="10"/>
  <c r="G7" i="10"/>
  <c r="L6" i="10"/>
  <c r="G6" i="10"/>
  <c r="L5" i="10"/>
  <c r="G5" i="10"/>
  <c r="L4" i="10"/>
  <c r="G4" i="10"/>
  <c r="L3" i="10"/>
  <c r="G3" i="10"/>
  <c r="G13" i="9" l="1"/>
  <c r="E13" i="9"/>
  <c r="Q5" i="9"/>
  <c r="B17" i="9"/>
  <c r="AB12" i="9"/>
  <c r="E13" i="5"/>
  <c r="R13" i="5"/>
  <c r="G13" i="5"/>
  <c r="Q5" i="5" l="1"/>
  <c r="B17" i="5" l="1"/>
  <c r="AB12" i="5" l="1"/>
  <c r="F8" i="6" l="1"/>
  <c r="F12" i="6"/>
  <c r="F24" i="6"/>
  <c r="F36" i="6"/>
  <c r="F48" i="6"/>
  <c r="F60" i="6"/>
  <c r="F72" i="6"/>
  <c r="F84" i="6"/>
  <c r="F96" i="6"/>
  <c r="F108" i="6"/>
  <c r="F120" i="6"/>
  <c r="F132" i="6"/>
  <c r="F49" i="6"/>
  <c r="F109" i="6"/>
  <c r="F15" i="6"/>
  <c r="F51" i="6"/>
  <c r="F87" i="6"/>
  <c r="F123" i="6"/>
  <c r="F40" i="6"/>
  <c r="F88" i="6"/>
  <c r="F124" i="6"/>
  <c r="F128" i="6"/>
  <c r="F21" i="6"/>
  <c r="F9" i="6"/>
  <c r="F13" i="6"/>
  <c r="F25" i="6"/>
  <c r="F37" i="6"/>
  <c r="F61" i="6"/>
  <c r="F73" i="6"/>
  <c r="F85" i="6"/>
  <c r="F97" i="6"/>
  <c r="F121" i="6"/>
  <c r="F133" i="6"/>
  <c r="F39" i="6"/>
  <c r="F75" i="6"/>
  <c r="F99" i="6"/>
  <c r="F135" i="6"/>
  <c r="F28" i="6"/>
  <c r="F52" i="6"/>
  <c r="F76" i="6"/>
  <c r="F112" i="6"/>
  <c r="F140" i="6"/>
  <c r="F117" i="6"/>
  <c r="F14" i="6"/>
  <c r="F26" i="6"/>
  <c r="F38" i="6"/>
  <c r="F50" i="6"/>
  <c r="F62" i="6"/>
  <c r="F74" i="6"/>
  <c r="F86" i="6"/>
  <c r="F98" i="6"/>
  <c r="F110" i="6"/>
  <c r="F122" i="6"/>
  <c r="F134" i="6"/>
  <c r="F27" i="6"/>
  <c r="F63" i="6"/>
  <c r="F111" i="6"/>
  <c r="F16" i="6"/>
  <c r="F64" i="6"/>
  <c r="F100" i="6"/>
  <c r="F136" i="6"/>
  <c r="F104" i="6"/>
  <c r="F69" i="6"/>
  <c r="F17" i="6"/>
  <c r="F29" i="6"/>
  <c r="F41" i="6"/>
  <c r="F53" i="6"/>
  <c r="F65" i="6"/>
  <c r="F77" i="6"/>
  <c r="F89" i="6"/>
  <c r="F101" i="6"/>
  <c r="F113" i="6"/>
  <c r="F125" i="6"/>
  <c r="F137" i="6"/>
  <c r="F81" i="6"/>
  <c r="F18" i="6"/>
  <c r="F30" i="6"/>
  <c r="F42" i="6"/>
  <c r="F54" i="6"/>
  <c r="F66" i="6"/>
  <c r="F78" i="6"/>
  <c r="F90" i="6"/>
  <c r="F102" i="6"/>
  <c r="F114" i="6"/>
  <c r="F126" i="6"/>
  <c r="F138" i="6"/>
  <c r="F19" i="6"/>
  <c r="F31" i="6"/>
  <c r="F43" i="6"/>
  <c r="F55" i="6"/>
  <c r="F67" i="6"/>
  <c r="F79" i="6"/>
  <c r="F91" i="6"/>
  <c r="F103" i="6"/>
  <c r="F115" i="6"/>
  <c r="F127" i="6"/>
  <c r="F139" i="6"/>
  <c r="F4" i="6"/>
  <c r="F20" i="6"/>
  <c r="F32" i="6"/>
  <c r="F44" i="6"/>
  <c r="F68" i="6"/>
  <c r="F80" i="6"/>
  <c r="F92" i="6"/>
  <c r="F116" i="6"/>
  <c r="F5" i="6"/>
  <c r="F3" i="6"/>
  <c r="F33" i="6"/>
  <c r="F57" i="6"/>
  <c r="F93" i="6"/>
  <c r="F105" i="6"/>
  <c r="F129" i="6"/>
  <c r="F141" i="6"/>
  <c r="F6" i="6"/>
  <c r="F10" i="6"/>
  <c r="F22" i="6"/>
  <c r="F34" i="6"/>
  <c r="F46" i="6"/>
  <c r="F58" i="6"/>
  <c r="F70" i="6"/>
  <c r="F82" i="6"/>
  <c r="F94" i="6"/>
  <c r="F106" i="6"/>
  <c r="F118" i="6"/>
  <c r="F130" i="6"/>
  <c r="F142" i="6"/>
  <c r="F7" i="6"/>
  <c r="F11" i="6"/>
  <c r="F23" i="6"/>
  <c r="F35" i="6"/>
  <c r="F47" i="6"/>
  <c r="F59" i="6"/>
  <c r="F71" i="6"/>
  <c r="F83" i="6"/>
  <c r="F95" i="6"/>
  <c r="F107" i="6"/>
  <c r="F119" i="6"/>
  <c r="F131" i="6"/>
  <c r="F56" i="6"/>
  <c r="F45" i="6"/>
  <c r="C59" i="6" l="1"/>
  <c r="G59" i="6"/>
  <c r="C70" i="6"/>
  <c r="G70" i="6"/>
  <c r="G33" i="6"/>
  <c r="C33" i="6"/>
  <c r="C47" i="6"/>
  <c r="G47" i="6"/>
  <c r="G58" i="6"/>
  <c r="C58" i="6"/>
  <c r="G120" i="6"/>
  <c r="C120" i="6"/>
  <c r="G108" i="6"/>
  <c r="C108" i="6"/>
  <c r="C23" i="6"/>
  <c r="G23" i="6"/>
  <c r="C34" i="6"/>
  <c r="G34" i="6"/>
  <c r="C116" i="6"/>
  <c r="G116" i="6"/>
  <c r="C91" i="6"/>
  <c r="G91" i="6"/>
  <c r="C78" i="6"/>
  <c r="G78" i="6"/>
  <c r="C77" i="6"/>
  <c r="G77" i="6"/>
  <c r="G111" i="6"/>
  <c r="C111" i="6"/>
  <c r="G26" i="6"/>
  <c r="C26" i="6"/>
  <c r="G133" i="6"/>
  <c r="C133" i="6"/>
  <c r="C124" i="6"/>
  <c r="G124" i="6"/>
  <c r="G96" i="6"/>
  <c r="C96" i="6"/>
  <c r="G9" i="6"/>
  <c r="C9" i="6"/>
  <c r="C3" i="6"/>
  <c r="G3" i="6"/>
  <c r="C128" i="6"/>
  <c r="G128" i="6"/>
  <c r="G45" i="6"/>
  <c r="C45" i="6"/>
  <c r="C11" i="6"/>
  <c r="G11" i="6"/>
  <c r="G22" i="6"/>
  <c r="C22" i="6"/>
  <c r="C92" i="6"/>
  <c r="G92" i="6"/>
  <c r="C79" i="6"/>
  <c r="G79" i="6"/>
  <c r="C66" i="6"/>
  <c r="G66" i="6"/>
  <c r="C65" i="6"/>
  <c r="G65" i="6"/>
  <c r="G63" i="6"/>
  <c r="C63" i="6"/>
  <c r="G14" i="6"/>
  <c r="C14" i="6"/>
  <c r="G121" i="6"/>
  <c r="C121" i="6"/>
  <c r="C88" i="6"/>
  <c r="G88" i="6"/>
  <c r="G84" i="6"/>
  <c r="C84" i="6"/>
  <c r="G132" i="6"/>
  <c r="C132" i="6"/>
  <c r="C101" i="6"/>
  <c r="G101" i="6"/>
  <c r="G39" i="6"/>
  <c r="C39" i="6"/>
  <c r="C56" i="6"/>
  <c r="G56" i="6"/>
  <c r="C7" i="6"/>
  <c r="G7" i="6"/>
  <c r="G10" i="6"/>
  <c r="C10" i="6"/>
  <c r="C80" i="6"/>
  <c r="G80" i="6"/>
  <c r="C67" i="6"/>
  <c r="G67" i="6"/>
  <c r="C54" i="6"/>
  <c r="G54" i="6"/>
  <c r="C53" i="6"/>
  <c r="G53" i="6"/>
  <c r="G27" i="6"/>
  <c r="C27" i="6"/>
  <c r="G117" i="6"/>
  <c r="C117" i="6"/>
  <c r="G97" i="6"/>
  <c r="C97" i="6"/>
  <c r="C40" i="6"/>
  <c r="G40" i="6"/>
  <c r="G72" i="6"/>
  <c r="C72" i="6"/>
  <c r="G62" i="6"/>
  <c r="C62" i="6"/>
  <c r="C64" i="6"/>
  <c r="G64" i="6"/>
  <c r="G38" i="6"/>
  <c r="C38" i="6"/>
  <c r="C131" i="6"/>
  <c r="G131" i="6"/>
  <c r="C142" i="6"/>
  <c r="G142" i="6"/>
  <c r="G6" i="6"/>
  <c r="C6" i="6"/>
  <c r="C68" i="6"/>
  <c r="G68" i="6"/>
  <c r="C55" i="6"/>
  <c r="G55" i="6"/>
  <c r="C42" i="6"/>
  <c r="G42" i="6"/>
  <c r="C41" i="6"/>
  <c r="G41" i="6"/>
  <c r="G134" i="6"/>
  <c r="C134" i="6"/>
  <c r="C140" i="6"/>
  <c r="G140" i="6"/>
  <c r="G85" i="6"/>
  <c r="C85" i="6"/>
  <c r="G123" i="6"/>
  <c r="C123" i="6"/>
  <c r="G60" i="6"/>
  <c r="C60" i="6"/>
  <c r="C100" i="6"/>
  <c r="G100" i="6"/>
  <c r="G50" i="6"/>
  <c r="C50" i="6"/>
  <c r="C16" i="6"/>
  <c r="G16" i="6"/>
  <c r="C119" i="6"/>
  <c r="G119" i="6"/>
  <c r="C130" i="6"/>
  <c r="G130" i="6"/>
  <c r="G141" i="6"/>
  <c r="C141" i="6"/>
  <c r="C44" i="6"/>
  <c r="G44" i="6"/>
  <c r="C43" i="6"/>
  <c r="G43" i="6"/>
  <c r="C30" i="6"/>
  <c r="G30" i="6"/>
  <c r="C29" i="6"/>
  <c r="G29" i="6"/>
  <c r="G122" i="6"/>
  <c r="C122" i="6"/>
  <c r="C112" i="6"/>
  <c r="G112" i="6"/>
  <c r="G73" i="6"/>
  <c r="C73" i="6"/>
  <c r="G87" i="6"/>
  <c r="C87" i="6"/>
  <c r="G48" i="6"/>
  <c r="C48" i="6"/>
  <c r="C113" i="6"/>
  <c r="G113" i="6"/>
  <c r="C102" i="6"/>
  <c r="G102" i="6"/>
  <c r="C90" i="6"/>
  <c r="G90" i="6"/>
  <c r="C107" i="6"/>
  <c r="G107" i="6"/>
  <c r="C118" i="6"/>
  <c r="G118" i="6"/>
  <c r="G129" i="6"/>
  <c r="C129" i="6"/>
  <c r="C32" i="6"/>
  <c r="G32" i="6"/>
  <c r="C31" i="6"/>
  <c r="G31" i="6"/>
  <c r="C18" i="6"/>
  <c r="G18" i="6"/>
  <c r="C17" i="6"/>
  <c r="G17" i="6"/>
  <c r="G110" i="6"/>
  <c r="C110" i="6"/>
  <c r="C76" i="6"/>
  <c r="G76" i="6"/>
  <c r="G61" i="6"/>
  <c r="C61" i="6"/>
  <c r="G51" i="6"/>
  <c r="C51" i="6"/>
  <c r="G36" i="6"/>
  <c r="C36" i="6"/>
  <c r="G99" i="6"/>
  <c r="C99" i="6"/>
  <c r="C115" i="6"/>
  <c r="G115" i="6"/>
  <c r="C35" i="6"/>
  <c r="G35" i="6"/>
  <c r="C89" i="6"/>
  <c r="G89" i="6"/>
  <c r="C95" i="6"/>
  <c r="G95" i="6"/>
  <c r="C106" i="6"/>
  <c r="G106" i="6"/>
  <c r="G105" i="6"/>
  <c r="C105" i="6"/>
  <c r="C20" i="6"/>
  <c r="G20" i="6"/>
  <c r="C19" i="6"/>
  <c r="G19" i="6"/>
  <c r="G81" i="6"/>
  <c r="C81" i="6"/>
  <c r="G69" i="6"/>
  <c r="C69" i="6"/>
  <c r="G98" i="6"/>
  <c r="C98" i="6"/>
  <c r="C52" i="6"/>
  <c r="G52" i="6"/>
  <c r="G37" i="6"/>
  <c r="C37" i="6"/>
  <c r="G15" i="6"/>
  <c r="C15" i="6"/>
  <c r="G24" i="6"/>
  <c r="C24" i="6"/>
  <c r="C127" i="6"/>
  <c r="G127" i="6"/>
  <c r="G75" i="6"/>
  <c r="C75" i="6"/>
  <c r="C103" i="6"/>
  <c r="G103" i="6"/>
  <c r="C83" i="6"/>
  <c r="G83" i="6"/>
  <c r="G94" i="6"/>
  <c r="C94" i="6"/>
  <c r="G93" i="6"/>
  <c r="C93" i="6"/>
  <c r="C4" i="6"/>
  <c r="G4" i="6"/>
  <c r="C138" i="6"/>
  <c r="G138" i="6"/>
  <c r="C137" i="6"/>
  <c r="G137" i="6"/>
  <c r="C104" i="6"/>
  <c r="G104" i="6"/>
  <c r="G86" i="6"/>
  <c r="C86" i="6"/>
  <c r="C28" i="6"/>
  <c r="G28" i="6"/>
  <c r="G25" i="6"/>
  <c r="C25" i="6"/>
  <c r="G109" i="6"/>
  <c r="C109" i="6"/>
  <c r="G12" i="6"/>
  <c r="C12" i="6"/>
  <c r="C114" i="6"/>
  <c r="G114" i="6"/>
  <c r="G21" i="6"/>
  <c r="C21" i="6"/>
  <c r="C46" i="6"/>
  <c r="G46" i="6"/>
  <c r="C5" i="6"/>
  <c r="G5" i="6"/>
  <c r="C71" i="6"/>
  <c r="G71" i="6"/>
  <c r="C82" i="6"/>
  <c r="G82" i="6"/>
  <c r="G57" i="6"/>
  <c r="C57" i="6"/>
  <c r="C139" i="6"/>
  <c r="G139" i="6"/>
  <c r="C126" i="6"/>
  <c r="G126" i="6"/>
  <c r="C125" i="6"/>
  <c r="G125" i="6"/>
  <c r="C136" i="6"/>
  <c r="G136" i="6"/>
  <c r="G74" i="6"/>
  <c r="C74" i="6"/>
  <c r="G135" i="6"/>
  <c r="C135" i="6"/>
  <c r="G13" i="6"/>
  <c r="C13" i="6"/>
  <c r="G49" i="6"/>
  <c r="C49" i="6"/>
  <c r="C8" i="6"/>
  <c r="G8" i="6"/>
</calcChain>
</file>

<file path=xl/sharedStrings.xml><?xml version="1.0" encoding="utf-8"?>
<sst xmlns="http://schemas.openxmlformats.org/spreadsheetml/2006/main" count="382" uniqueCount="152">
  <si>
    <t>所在地</t>
    <rPh sb="0" eb="3">
      <t>ショザイチ</t>
    </rPh>
    <phoneticPr fontId="1"/>
  </si>
  <si>
    <t>氏名</t>
    <rPh sb="0" eb="2">
      <t>シメイ</t>
    </rPh>
    <phoneticPr fontId="1"/>
  </si>
  <si>
    <t>オプション希望</t>
    <rPh sb="5" eb="7">
      <t>キボウ</t>
    </rPh>
    <phoneticPr fontId="1"/>
  </si>
  <si>
    <t>〒</t>
    <phoneticPr fontId="1"/>
  </si>
  <si>
    <t>№</t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</si>
  <si>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</si>
  <si>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</si>
  <si>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受診コース</t>
    <rPh sb="0" eb="2">
      <t>ジュシン</t>
    </rPh>
    <phoneticPr fontId="1"/>
  </si>
  <si>
    <t>男</t>
  </si>
  <si>
    <t>予約日（希望日）</t>
    <rPh sb="0" eb="2">
      <t>ヨヤク</t>
    </rPh>
    <rPh sb="2" eb="3">
      <t>ビ</t>
    </rPh>
    <rPh sb="4" eb="6">
      <t>キボウ</t>
    </rPh>
    <rPh sb="6" eb="7">
      <t>ヒ</t>
    </rPh>
    <phoneticPr fontId="1"/>
  </si>
  <si>
    <t>性別</t>
    <rPh sb="0" eb="1">
      <t>セイ</t>
    </rPh>
    <rPh sb="1" eb="2">
      <t>ベツ</t>
    </rPh>
    <phoneticPr fontId="1"/>
  </si>
  <si>
    <t>大阪商工会議所　2023年度健康管理サービス　受診申込名簿</t>
    <rPh sb="0" eb="2">
      <t>オオサカ</t>
    </rPh>
    <rPh sb="2" eb="4">
      <t>ショウコウ</t>
    </rPh>
    <rPh sb="4" eb="7">
      <t>カイギショ</t>
    </rPh>
    <rPh sb="12" eb="13">
      <t>ネン</t>
    </rPh>
    <rPh sb="13" eb="14">
      <t>ド</t>
    </rPh>
    <rPh sb="14" eb="16">
      <t>ケンコウ</t>
    </rPh>
    <rPh sb="16" eb="18">
      <t>カンリ</t>
    </rPh>
    <rPh sb="23" eb="25">
      <t>ジュシン</t>
    </rPh>
    <rPh sb="25" eb="27">
      <t>モウシコミ</t>
    </rPh>
    <rPh sb="27" eb="29">
      <t>メイボ</t>
    </rPh>
    <phoneticPr fontId="1"/>
  </si>
  <si>
    <t>本サービスのホームページまたはリーフレットの「受診申込にあたって」を了承の上、以下の通り健診サービスを申し込みます。</t>
    <rPh sb="0" eb="1">
      <t>ホン</t>
    </rPh>
    <rPh sb="23" eb="25">
      <t>ジュシン</t>
    </rPh>
    <rPh sb="25" eb="27">
      <t>モウシコミ</t>
    </rPh>
    <rPh sb="44" eb="46">
      <t>ケンシン</t>
    </rPh>
    <phoneticPr fontId="1"/>
  </si>
  <si>
    <t>申請内容</t>
    <rPh sb="0" eb="2">
      <t>シンセイ</t>
    </rPh>
    <rPh sb="2" eb="4">
      <t>ナイヨウ</t>
    </rPh>
    <phoneticPr fontId="1"/>
  </si>
  <si>
    <t>申込日</t>
    <rPh sb="0" eb="2">
      <t>モウシコミ</t>
    </rPh>
    <rPh sb="2" eb="3">
      <t>ビ</t>
    </rPh>
    <phoneticPr fontId="1"/>
  </si>
  <si>
    <t>会社・団体名</t>
    <rPh sb="0" eb="2">
      <t>カイシャ</t>
    </rPh>
    <rPh sb="3" eb="6">
      <t>ダンタイメイ</t>
    </rPh>
    <phoneticPr fontId="1"/>
  </si>
  <si>
    <t>ＴＥＬ</t>
    <phoneticPr fontId="1"/>
  </si>
  <si>
    <t>e-mail</t>
    <phoneticPr fontId="1"/>
  </si>
  <si>
    <t>予約の有無</t>
    <rPh sb="0" eb="2">
      <t>ヨヤク</t>
    </rPh>
    <rPh sb="3" eb="5">
      <t>ウム</t>
    </rPh>
    <phoneticPr fontId="1"/>
  </si>
  <si>
    <t>支払方法</t>
    <rPh sb="0" eb="2">
      <t>シハライ</t>
    </rPh>
    <rPh sb="2" eb="4">
      <t>ホウホウ</t>
    </rPh>
    <phoneticPr fontId="1"/>
  </si>
  <si>
    <t>クーポン・共済割券</t>
    <rPh sb="5" eb="7">
      <t>キョウサイ</t>
    </rPh>
    <rPh sb="7" eb="8">
      <t>ワリ</t>
    </rPh>
    <rPh sb="8" eb="9">
      <t>ケン</t>
    </rPh>
    <phoneticPr fontId="1"/>
  </si>
  <si>
    <t>　大商クーポン・共済割引券を当日、</t>
    <phoneticPr fontId="1"/>
  </si>
  <si>
    <t>円分持参します。</t>
    <phoneticPr fontId="1"/>
  </si>
  <si>
    <t>健診機関</t>
    <rPh sb="0" eb="2">
      <t>ケンシン</t>
    </rPh>
    <rPh sb="2" eb="4">
      <t>キカン</t>
    </rPh>
    <phoneticPr fontId="1"/>
  </si>
  <si>
    <r>
      <rPr>
        <sz val="9"/>
        <color rgb="FFC00000"/>
        <rFont val="HGS創英角ｺﾞｼｯｸUB"/>
        <family val="3"/>
        <charset val="128"/>
      </rPr>
      <t>①</t>
    </r>
    <r>
      <rPr>
        <sz val="9"/>
        <color theme="1"/>
        <rFont val="Meiryo UI"/>
        <family val="3"/>
        <charset val="128"/>
      </rPr>
      <t>健康保険証
保険者番号</t>
    </r>
    <rPh sb="1" eb="6">
      <t>ケンコウホケンショウ</t>
    </rPh>
    <rPh sb="7" eb="10">
      <t>ホケンシャ</t>
    </rPh>
    <rPh sb="10" eb="12">
      <t>バンゴウ</t>
    </rPh>
    <phoneticPr fontId="1"/>
  </si>
  <si>
    <r>
      <rPr>
        <sz val="9"/>
        <color rgb="FFC00000"/>
        <rFont val="HGS創英角ｺﾞｼｯｸUB"/>
        <family val="3"/>
        <charset val="128"/>
      </rPr>
      <t>②</t>
    </r>
    <r>
      <rPr>
        <sz val="9"/>
        <color theme="1"/>
        <rFont val="Meiryo UI"/>
        <family val="3"/>
        <charset val="128"/>
      </rPr>
      <t>健康保険証
被保険者証の記号</t>
    </r>
    <rPh sb="1" eb="3">
      <t>ケンコウ</t>
    </rPh>
    <rPh sb="3" eb="5">
      <t>ホケン</t>
    </rPh>
    <rPh sb="7" eb="11">
      <t>ヒホケンシャ</t>
    </rPh>
    <rPh sb="8" eb="11">
      <t>ホケンシャ</t>
    </rPh>
    <rPh sb="11" eb="12">
      <t>ショウ</t>
    </rPh>
    <rPh sb="13" eb="15">
      <t>キゴウ</t>
    </rPh>
    <phoneticPr fontId="1"/>
  </si>
  <si>
    <r>
      <rPr>
        <b/>
        <u/>
        <sz val="10"/>
        <color theme="1"/>
        <rFont val="Meiryo UI"/>
        <family val="3"/>
        <charset val="128"/>
      </rPr>
      <t>２カ所以上の健診機関</t>
    </r>
    <r>
      <rPr>
        <sz val="10"/>
        <color theme="1"/>
        <rFont val="Meiryo UI"/>
        <family val="3"/>
        <charset val="128"/>
      </rPr>
      <t>をお申し込みされる場合は別ファイルをご作成ください。</t>
    </r>
    <rPh sb="2" eb="3">
      <t>ショ</t>
    </rPh>
    <rPh sb="3" eb="5">
      <t>イジョウ</t>
    </rPh>
    <rPh sb="6" eb="8">
      <t>ケンシン</t>
    </rPh>
    <rPh sb="8" eb="10">
      <t>キカン</t>
    </rPh>
    <rPh sb="12" eb="13">
      <t>モウ</t>
    </rPh>
    <rPh sb="14" eb="15">
      <t>コ</t>
    </rPh>
    <rPh sb="19" eb="21">
      <t>バアイ</t>
    </rPh>
    <rPh sb="22" eb="23">
      <t>ベツ</t>
    </rPh>
    <rPh sb="29" eb="31">
      <t>サクセイ</t>
    </rPh>
    <phoneticPr fontId="1"/>
  </si>
  <si>
    <t>――健診機関を選択して下さい――</t>
    <rPh sb="2" eb="4">
      <t>ケンシン</t>
    </rPh>
    <rPh sb="4" eb="6">
      <t>キカン</t>
    </rPh>
    <rPh sb="7" eb="9">
      <t>センタク</t>
    </rPh>
    <rPh sb="11" eb="12">
      <t>クダ</t>
    </rPh>
    <phoneticPr fontId="1"/>
  </si>
  <si>
    <t>事前予約制のため、必ず健診機関へ予約して下さい。</t>
    <rPh sb="0" eb="2">
      <t>ジゼン</t>
    </rPh>
    <rPh sb="2" eb="4">
      <t>ヨヤク</t>
    </rPh>
    <rPh sb="4" eb="5">
      <t>セイ</t>
    </rPh>
    <rPh sb="9" eb="10">
      <t>カナラ</t>
    </rPh>
    <rPh sb="11" eb="15">
      <t>ケンシンキカン</t>
    </rPh>
    <rPh sb="16" eb="18">
      <t>ヨヤク</t>
    </rPh>
    <rPh sb="20" eb="21">
      <t>クダ</t>
    </rPh>
    <phoneticPr fontId="1"/>
  </si>
  <si>
    <t>【任意】</t>
    <rPh sb="1" eb="3">
      <t>ニンイ</t>
    </rPh>
    <phoneticPr fontId="1"/>
  </si>
  <si>
    <t>【必須】</t>
    <rPh sb="1" eb="3">
      <t>ヒッス</t>
    </rPh>
    <phoneticPr fontId="1"/>
  </si>
  <si>
    <t>健診機関へ予約受付も可能です。</t>
    <rPh sb="0" eb="4">
      <t>ケンシンキカン</t>
    </rPh>
    <rPh sb="5" eb="7">
      <t>ヨヤク</t>
    </rPh>
    <rPh sb="7" eb="9">
      <t>ウケツケ</t>
    </rPh>
    <rPh sb="10" eb="12">
      <t>カノウ</t>
    </rPh>
    <phoneticPr fontId="1"/>
  </si>
  <si>
    <t>①（一財）日本健康増進財団　大阪健診センター</t>
    <phoneticPr fontId="12"/>
  </si>
  <si>
    <t>②（一財）日本健康増進財団　恵比寿健診センター</t>
    <phoneticPr fontId="12"/>
  </si>
  <si>
    <t>③医療法人崇孝会　長堀分院</t>
  </si>
  <si>
    <t>③医療法人崇孝会　長堀分院</t>
    <phoneticPr fontId="1"/>
  </si>
  <si>
    <t>④船員保険　大阪健康管理センター</t>
    <phoneticPr fontId="1"/>
  </si>
  <si>
    <t>⑤医療法人恵生会　恵生会アプローズタワークリニック</t>
    <phoneticPr fontId="1"/>
  </si>
  <si>
    <t>⑥医療法人福慈会　福慈クリニック</t>
    <phoneticPr fontId="1"/>
  </si>
  <si>
    <t>⑦医療法人医誠会　医誠会病院人間ドックSOPHIA</t>
    <phoneticPr fontId="1"/>
  </si>
  <si>
    <t>⑧（一財）日本予防医学協会附属診療所　ウェルビーイング南森町</t>
    <phoneticPr fontId="1"/>
  </si>
  <si>
    <t>⑨（一社）オリエンタル労働衛生協会　オリエンタル大阪健診センター</t>
    <rPh sb="3" eb="4">
      <t>シャ</t>
    </rPh>
    <rPh sb="26" eb="28">
      <t>ケンシン</t>
    </rPh>
    <phoneticPr fontId="12"/>
  </si>
  <si>
    <t>⑩医療法人一翠会　一翠会千里中央健診センター</t>
    <phoneticPr fontId="1"/>
  </si>
  <si>
    <t>⑪医療法人メディフロント　ミズノクリニック</t>
    <rPh sb="1" eb="3">
      <t>イリョウ</t>
    </rPh>
    <rPh sb="3" eb="5">
      <t>ホウジン</t>
    </rPh>
    <phoneticPr fontId="12"/>
  </si>
  <si>
    <t>⑫社会福祉法人恩賜財団済生会支部　大阪府済生会中津病院　総合健診センター</t>
    <rPh sb="1" eb="7">
      <t>シャカイフクシホウジン</t>
    </rPh>
    <rPh sb="7" eb="8">
      <t>オン</t>
    </rPh>
    <rPh sb="8" eb="9">
      <t>タマワ</t>
    </rPh>
    <rPh sb="9" eb="11">
      <t>ザイダン</t>
    </rPh>
    <rPh sb="11" eb="14">
      <t>サイセイカイ</t>
    </rPh>
    <rPh sb="14" eb="16">
      <t>シブ</t>
    </rPh>
    <phoneticPr fontId="1"/>
  </si>
  <si>
    <t>⑬医療団体杏澪会　大谷クリニック</t>
    <phoneticPr fontId="1"/>
  </si>
  <si>
    <t>⑭大阪警察病院付属　人間ドッククリニック</t>
    <phoneticPr fontId="1"/>
  </si>
  <si>
    <t>⑮医療法人聖授会　OCAT予防医療センター</t>
    <phoneticPr fontId="1"/>
  </si>
  <si>
    <t>⑯（一財）みどり健康管理センター</t>
    <phoneticPr fontId="1"/>
  </si>
  <si>
    <t>⑰（公社）日本生命済生会　日本生命病院ニッセイ予防医学センター</t>
    <phoneticPr fontId="1"/>
  </si>
  <si>
    <t>⑱医療法人城見会　アムスニューオータニクリニック</t>
    <phoneticPr fontId="1"/>
  </si>
  <si>
    <t>ー選択して下さいー</t>
  </si>
  <si>
    <t>会員／一般・特商</t>
    <rPh sb="0" eb="2">
      <t>カイイン</t>
    </rPh>
    <rPh sb="3" eb="5">
      <t>イッパン</t>
    </rPh>
    <rPh sb="6" eb="8">
      <t>トクショウ</t>
    </rPh>
    <phoneticPr fontId="1"/>
  </si>
  <si>
    <t>担当者名</t>
    <rPh sb="0" eb="4">
      <t>タントウシャメイ</t>
    </rPh>
    <phoneticPr fontId="1"/>
  </si>
  <si>
    <t>健診機関の選択項目</t>
    <rPh sb="5" eb="7">
      <t>センタク</t>
    </rPh>
    <rPh sb="7" eb="9">
      <t>コウモク</t>
    </rPh>
    <phoneticPr fontId="1"/>
  </si>
  <si>
    <t>特定商工業者</t>
    <rPh sb="0" eb="2">
      <t>トクテイ</t>
    </rPh>
    <rPh sb="2" eb="5">
      <t>ショウコウギョウ</t>
    </rPh>
    <rPh sb="5" eb="6">
      <t>シャ</t>
    </rPh>
    <phoneticPr fontId="1"/>
  </si>
  <si>
    <t>一般</t>
    <rPh sb="0" eb="2">
      <t>イッパン</t>
    </rPh>
    <phoneticPr fontId="1"/>
  </si>
  <si>
    <t>――選択して下さい――</t>
    <rPh sb="2" eb="4">
      <t>センタク</t>
    </rPh>
    <rPh sb="6" eb="7">
      <t>クダ</t>
    </rPh>
    <phoneticPr fontId="1"/>
  </si>
  <si>
    <t>企業番号（数字8桁）</t>
    <rPh sb="0" eb="2">
      <t>キギョウ</t>
    </rPh>
    <rPh sb="2" eb="4">
      <t>バンゴウ</t>
    </rPh>
    <rPh sb="5" eb="7">
      <t>スウジ</t>
    </rPh>
    <rPh sb="8" eb="9">
      <t>ケタ</t>
    </rPh>
    <phoneticPr fontId="1"/>
  </si>
  <si>
    <t>会員（会員番号は必須）</t>
    <rPh sb="3" eb="5">
      <t>カイイン</t>
    </rPh>
    <rPh sb="5" eb="7">
      <t>バンゴウ</t>
    </rPh>
    <rPh sb="8" eb="10">
      <t>ヒッス</t>
    </rPh>
    <phoneticPr fontId="1"/>
  </si>
  <si>
    <t>（自動で表示されます）</t>
    <rPh sb="1" eb="3">
      <t>ジドウ</t>
    </rPh>
    <rPh sb="4" eb="6">
      <t>ヒョウジ</t>
    </rPh>
    <phoneticPr fontId="1"/>
  </si>
  <si>
    <t>振込（手数料受診者負担）</t>
  </si>
  <si>
    <t>予約済み</t>
  </si>
  <si>
    <t>株式会社大商</t>
    <rPh sb="0" eb="4">
      <t>カブシキカイシャ</t>
    </rPh>
    <rPh sb="4" eb="6">
      <t>ダイショウ</t>
    </rPh>
    <phoneticPr fontId="1"/>
  </si>
  <si>
    <t>540-0029</t>
    <phoneticPr fontId="1"/>
  </si>
  <si>
    <t>大阪市中央区本町橋2-8</t>
    <rPh sb="0" eb="3">
      <t>オオサカシ</t>
    </rPh>
    <rPh sb="3" eb="6">
      <t>チュウオウク</t>
    </rPh>
    <rPh sb="6" eb="8">
      <t>ホンマチ</t>
    </rPh>
    <rPh sb="8" eb="9">
      <t>バシ</t>
    </rPh>
    <phoneticPr fontId="1"/>
  </si>
  <si>
    <t>大阪　太郎</t>
    <rPh sb="0" eb="2">
      <t>オオサカ</t>
    </rPh>
    <rPh sb="3" eb="5">
      <t>タロウ</t>
    </rPh>
    <phoneticPr fontId="1"/>
  </si>
  <si>
    <t>kaiin3@osaka.cci.or.jp</t>
    <phoneticPr fontId="1"/>
  </si>
  <si>
    <t>06-6944-6274</t>
    <phoneticPr fontId="1"/>
  </si>
  <si>
    <t>女</t>
  </si>
  <si>
    <t>大商　次郎</t>
    <rPh sb="0" eb="2">
      <t>ダイショウ</t>
    </rPh>
    <rPh sb="3" eb="5">
      <t>ジロウ</t>
    </rPh>
    <phoneticPr fontId="1"/>
  </si>
  <si>
    <t>浪速　三郎</t>
    <rPh sb="0" eb="2">
      <t>ナニワ</t>
    </rPh>
    <rPh sb="3" eb="5">
      <t>サブロウ</t>
    </rPh>
    <phoneticPr fontId="1"/>
  </si>
  <si>
    <t>ダイショウ　ジロウ</t>
    <phoneticPr fontId="1"/>
  </si>
  <si>
    <t>ナニワ　サブロウ</t>
    <phoneticPr fontId="1"/>
  </si>
  <si>
    <t>D</t>
    <phoneticPr fontId="1"/>
  </si>
  <si>
    <t>B-1,B-4</t>
    <phoneticPr fontId="1"/>
  </si>
  <si>
    <t>大阪　花子</t>
    <rPh sb="0" eb="2">
      <t>オオサカ</t>
    </rPh>
    <rPh sb="3" eb="5">
      <t>ハナコ</t>
    </rPh>
    <phoneticPr fontId="1"/>
  </si>
  <si>
    <t>オオサカ　ハナコ</t>
    <phoneticPr fontId="1"/>
  </si>
  <si>
    <t>C-2</t>
    <phoneticPr fontId="1"/>
  </si>
  <si>
    <t>乳がん検査</t>
    <rPh sb="0" eb="1">
      <t>ニュウ</t>
    </rPh>
    <rPh sb="3" eb="5">
      <t>ケンサ</t>
    </rPh>
    <phoneticPr fontId="1"/>
  </si>
  <si>
    <t>B</t>
    <phoneticPr fontId="1"/>
  </si>
  <si>
    <t>キャンセル</t>
    <phoneticPr fontId="1"/>
  </si>
  <si>
    <t>本町　四郎</t>
    <rPh sb="0" eb="2">
      <t>ホンマチ</t>
    </rPh>
    <rPh sb="3" eb="5">
      <t>シロウ</t>
    </rPh>
    <phoneticPr fontId="1"/>
  </si>
  <si>
    <t>ホンマチ　シロウ</t>
    <phoneticPr fontId="1"/>
  </si>
  <si>
    <t>ナンバ　ユキ</t>
    <phoneticPr fontId="1"/>
  </si>
  <si>
    <t>難波　由紀</t>
    <rPh sb="0" eb="2">
      <t>ナンバ</t>
    </rPh>
    <rPh sb="3" eb="5">
      <t>ユキ</t>
    </rPh>
    <phoneticPr fontId="1"/>
  </si>
  <si>
    <t>梅田　澪</t>
    <rPh sb="0" eb="2">
      <t>ウメダ</t>
    </rPh>
    <rPh sb="3" eb="4">
      <t>ミオ</t>
    </rPh>
    <phoneticPr fontId="1"/>
  </si>
  <si>
    <t>ウメダ　ミオ</t>
    <phoneticPr fontId="1"/>
  </si>
  <si>
    <t>森ノ宮　さくら</t>
    <rPh sb="0" eb="1">
      <t>モリ</t>
    </rPh>
    <rPh sb="2" eb="3">
      <t>ミヤ</t>
    </rPh>
    <phoneticPr fontId="1"/>
  </si>
  <si>
    <t>モリノミヤ　サクラ</t>
    <phoneticPr fontId="1"/>
  </si>
  <si>
    <r>
      <rPr>
        <sz val="8"/>
        <color rgb="FFC00000"/>
        <rFont val="Meiryo UI"/>
        <family val="3"/>
        <charset val="128"/>
      </rPr>
      <t>③</t>
    </r>
    <r>
      <rPr>
        <sz val="8"/>
        <color theme="1"/>
        <rFont val="Meiryo UI"/>
        <family val="3"/>
        <charset val="128"/>
      </rPr>
      <t>保険者
番号</t>
    </r>
    <rPh sb="1" eb="3">
      <t>ホケン</t>
    </rPh>
    <rPh sb="3" eb="4">
      <t>シャ</t>
    </rPh>
    <rPh sb="5" eb="7">
      <t>バンゴウ</t>
    </rPh>
    <phoneticPr fontId="1"/>
  </si>
  <si>
    <t>上記の「申請内容」をご選択ください。</t>
    <rPh sb="0" eb="2">
      <t>ジョウキ</t>
    </rPh>
    <rPh sb="4" eb="8">
      <t>シンセイナイヨウ</t>
    </rPh>
    <rPh sb="11" eb="13">
      <t>センタク</t>
    </rPh>
    <phoneticPr fontId="1"/>
  </si>
  <si>
    <t>新規申込</t>
    <rPh sb="2" eb="4">
      <t>モウシコミ</t>
    </rPh>
    <phoneticPr fontId="1"/>
  </si>
  <si>
    <t>申込内容の変更・キャンセル</t>
  </si>
  <si>
    <t>会員番号（数字8桁未満）</t>
    <rPh sb="0" eb="2">
      <t>カイイン</t>
    </rPh>
    <rPh sb="2" eb="4">
      <t>バンゴウ</t>
    </rPh>
    <rPh sb="5" eb="7">
      <t>スウジ</t>
    </rPh>
    <rPh sb="8" eb="9">
      <t>ケタ</t>
    </rPh>
    <rPh sb="9" eb="11">
      <t>ミマン</t>
    </rPh>
    <phoneticPr fontId="1"/>
  </si>
  <si>
    <t>特商番号(数字8桁)</t>
    <rPh sb="0" eb="1">
      <t>トク</t>
    </rPh>
    <rPh sb="1" eb="2">
      <t>ショウ</t>
    </rPh>
    <rPh sb="2" eb="4">
      <t>バンゴウ</t>
    </rPh>
    <rPh sb="5" eb="7">
      <t>スウジ</t>
    </rPh>
    <rPh sb="8" eb="9">
      <t>ケタ</t>
    </rPh>
    <phoneticPr fontId="1"/>
  </si>
  <si>
    <t>支払方法は振込のみ選択可能です。</t>
    <rPh sb="5" eb="7">
      <t>フリコミ</t>
    </rPh>
    <rPh sb="9" eb="11">
      <t>センタク</t>
    </rPh>
    <rPh sb="11" eb="13">
      <t>カノウ</t>
    </rPh>
    <phoneticPr fontId="1"/>
  </si>
  <si>
    <t>支払方法は当日支払いのみ選択可能です。</t>
    <rPh sb="5" eb="7">
      <t>トウジツ</t>
    </rPh>
    <rPh sb="7" eb="9">
      <t>シハラ</t>
    </rPh>
    <rPh sb="12" eb="14">
      <t>センタク</t>
    </rPh>
    <rPh sb="14" eb="16">
      <t>カノウ</t>
    </rPh>
    <phoneticPr fontId="1"/>
  </si>
  <si>
    <t>支払方法は団体のみ振込選択可能です。</t>
    <rPh sb="5" eb="7">
      <t>ダンタイ</t>
    </rPh>
    <rPh sb="9" eb="11">
      <t>フリコミ</t>
    </rPh>
    <rPh sb="11" eb="13">
      <t>センタク</t>
    </rPh>
    <rPh sb="13" eb="15">
      <t>カノウ</t>
    </rPh>
    <phoneticPr fontId="1"/>
  </si>
  <si>
    <t>TEL</t>
    <phoneticPr fontId="1"/>
  </si>
  <si>
    <t>検診車の利用についてご相談したいです</t>
    <rPh sb="0" eb="3">
      <t>ケンシンシャ</t>
    </rPh>
    <rPh sb="4" eb="6">
      <t>リヨウ</t>
    </rPh>
    <rPh sb="11" eb="13">
      <t>ソウダン</t>
    </rPh>
    <phoneticPr fontId="1"/>
  </si>
  <si>
    <r>
      <t>通信欄</t>
    </r>
    <r>
      <rPr>
        <sz val="8"/>
        <color theme="1"/>
        <rFont val="Meiryo UI"/>
        <family val="3"/>
        <charset val="128"/>
      </rPr>
      <t>（検診車の手配等）</t>
    </r>
    <rPh sb="0" eb="3">
      <t>ツウシンラン</t>
    </rPh>
    <rPh sb="4" eb="7">
      <t>ケンシンシャ</t>
    </rPh>
    <rPh sb="8" eb="10">
      <t>テハイ</t>
    </rPh>
    <rPh sb="10" eb="11">
      <t>ナド</t>
    </rPh>
    <phoneticPr fontId="1"/>
  </si>
  <si>
    <t>固定</t>
    <rPh sb="0" eb="2">
      <t>コテイ</t>
    </rPh>
    <phoneticPr fontId="1"/>
  </si>
  <si>
    <t>数式</t>
    <rPh sb="0" eb="2">
      <t>スウシキ</t>
    </rPh>
    <phoneticPr fontId="1"/>
  </si>
  <si>
    <t>媒体</t>
    <rPh sb="0" eb="2">
      <t>バイタイ</t>
    </rPh>
    <phoneticPr fontId="1"/>
  </si>
  <si>
    <t>日程番号</t>
    <rPh sb="0" eb="2">
      <t>ニッテイ</t>
    </rPh>
    <rPh sb="2" eb="4">
      <t>バンゴウ</t>
    </rPh>
    <phoneticPr fontId="1"/>
  </si>
  <si>
    <t>申込番号</t>
    <rPh sb="0" eb="2">
      <t>モウシコミ</t>
    </rPh>
    <rPh sb="2" eb="4">
      <t>バンゴウ</t>
    </rPh>
    <phoneticPr fontId="31"/>
  </si>
  <si>
    <t>受診者
№</t>
    <rPh sb="0" eb="3">
      <t>ジュシンシャ</t>
    </rPh>
    <phoneticPr fontId="1"/>
  </si>
  <si>
    <t>病院番号</t>
    <rPh sb="0" eb="2">
      <t>ビョウイン</t>
    </rPh>
    <rPh sb="2" eb="4">
      <t>バンゴウ</t>
    </rPh>
    <phoneticPr fontId="1"/>
  </si>
  <si>
    <t>病院名</t>
    <rPh sb="0" eb="2">
      <t>ビョウイン</t>
    </rPh>
    <rPh sb="2" eb="3">
      <t>メイ</t>
    </rPh>
    <phoneticPr fontId="1"/>
  </si>
  <si>
    <t>会員番号</t>
    <rPh sb="0" eb="2">
      <t>カイイン</t>
    </rPh>
    <rPh sb="2" eb="4">
      <t>バンゴウ</t>
    </rPh>
    <phoneticPr fontId="1"/>
  </si>
  <si>
    <t>会員/一般</t>
    <rPh sb="3" eb="5">
      <t>イッパン</t>
    </rPh>
    <phoneticPr fontId="1"/>
  </si>
  <si>
    <r>
      <t xml:space="preserve">氏名
</t>
    </r>
    <r>
      <rPr>
        <b/>
        <sz val="8"/>
        <color rgb="FFC00000"/>
        <rFont val="Meiryo UI"/>
        <family val="3"/>
        <charset val="128"/>
      </rPr>
      <t>(フィルタで０を外す)</t>
    </r>
    <rPh sb="0" eb="2">
      <t>シメイ</t>
    </rPh>
    <rPh sb="11" eb="12">
      <t>ハズ</t>
    </rPh>
    <phoneticPr fontId="1"/>
  </si>
  <si>
    <t>コース</t>
    <phoneticPr fontId="1"/>
  </si>
  <si>
    <t>受診希望日</t>
    <rPh sb="0" eb="2">
      <t>ジュシン</t>
    </rPh>
    <rPh sb="2" eb="5">
      <t>キボウビ</t>
    </rPh>
    <phoneticPr fontId="31"/>
  </si>
  <si>
    <t>備考</t>
    <rPh sb="0" eb="2">
      <t>ビコウ</t>
    </rPh>
    <phoneticPr fontId="1"/>
  </si>
  <si>
    <t>ＨP(大口)</t>
    <rPh sb="3" eb="5">
      <t>オオグチ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</si>
  <si>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</si>
  <si>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健診日</t>
    <rPh sb="0" eb="2">
      <t>ケンシン</t>
    </rPh>
    <rPh sb="2" eb="3">
      <t>ビ</t>
    </rPh>
    <phoneticPr fontId="1"/>
  </si>
  <si>
    <t>日本健康増進財団大阪健診センター</t>
    <rPh sb="0" eb="2">
      <t>ニホン</t>
    </rPh>
    <rPh sb="2" eb="4">
      <t>ケンコウ</t>
    </rPh>
    <rPh sb="4" eb="8">
      <t>ゾウシンザイダン</t>
    </rPh>
    <rPh sb="8" eb="10">
      <t>オオサカ</t>
    </rPh>
    <rPh sb="10" eb="12">
      <t>ケンシン</t>
    </rPh>
    <phoneticPr fontId="1"/>
  </si>
  <si>
    <t>一翠会</t>
    <rPh sb="0" eb="1">
      <t>イチ</t>
    </rPh>
    <rPh sb="1" eb="2">
      <t>ミドリ</t>
    </rPh>
    <rPh sb="2" eb="3">
      <t>カイ</t>
    </rPh>
    <phoneticPr fontId="1"/>
  </si>
  <si>
    <t>健康機関一覧(年度更新)</t>
    <rPh sb="0" eb="2">
      <t>ケンコウ</t>
    </rPh>
    <rPh sb="2" eb="4">
      <t>キカン</t>
    </rPh>
    <rPh sb="4" eb="6">
      <t>イチラン</t>
    </rPh>
    <rPh sb="7" eb="9">
      <t>ネンド</t>
    </rPh>
    <rPh sb="9" eb="11">
      <t>コウシン</t>
    </rPh>
    <phoneticPr fontId="1"/>
  </si>
  <si>
    <t>ＮＯ</t>
    <phoneticPr fontId="1"/>
  </si>
  <si>
    <t>機関名</t>
    <rPh sb="0" eb="2">
      <t>キカン</t>
    </rPh>
    <rPh sb="2" eb="3">
      <t>メイ</t>
    </rPh>
    <phoneticPr fontId="1"/>
  </si>
  <si>
    <t>一般財団法人日本健康増進財団　大阪健診センター</t>
    <rPh sb="17" eb="19">
      <t>ケンシン</t>
    </rPh>
    <phoneticPr fontId="33"/>
  </si>
  <si>
    <t>一般財団法人日本健康増進財団　恵比寿健診センター</t>
    <phoneticPr fontId="1"/>
  </si>
  <si>
    <t>医療法人崇孝会　長堀分院</t>
    <phoneticPr fontId="1"/>
  </si>
  <si>
    <t>船員保険　大阪健康管理センター</t>
  </si>
  <si>
    <t>医療法人恵生会　恵生会アプローズタワークリニック</t>
  </si>
  <si>
    <t>医療法人福慈会　福慈クリニック</t>
  </si>
  <si>
    <t>医療法人医誠会　医誠会病院　人間ドックSOPHIA</t>
  </si>
  <si>
    <t>一般財団法人日本予防医学協会 附属診療所　ウェルビーイング南森町</t>
    <rPh sb="5" eb="6">
      <t>ジン</t>
    </rPh>
    <phoneticPr fontId="33"/>
  </si>
  <si>
    <t>一般社団法人オリエンタル労働衛生協会　オリエンタル大阪健診センター</t>
    <rPh sb="0" eb="2">
      <t>イッパン</t>
    </rPh>
    <rPh sb="2" eb="4">
      <t>シャダン</t>
    </rPh>
    <rPh sb="4" eb="6">
      <t>ホウジン</t>
    </rPh>
    <rPh sb="27" eb="29">
      <t>ケンシン</t>
    </rPh>
    <phoneticPr fontId="33"/>
  </si>
  <si>
    <t>医療法人一翠会　一翠会千里中央健診センター</t>
  </si>
  <si>
    <t>医療法人メディフロント ミズノクリニック</t>
  </si>
  <si>
    <t>社会福祉法人恩賜財団済生会支部　大阪府済生会　中津病院　総合健診センター</t>
  </si>
  <si>
    <t>医療団体杏澪会　大谷クリニック</t>
  </si>
  <si>
    <t>大阪警察病院付属　人間ドッククリニック</t>
  </si>
  <si>
    <t>医療法人聖授会  OCAT予防医療センター</t>
  </si>
  <si>
    <t>一般財団法人みどり健康管理センター</t>
  </si>
  <si>
    <t>公益財団法人日本生命済生会　日本生命病院ニッセイ予防医学センター</t>
  </si>
  <si>
    <t>医療法人城見会　アムスニューオータニクリニック</t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</si>
  <si>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</si>
  <si>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連絡日</t>
    <rPh sb="0" eb="2">
      <t>レンラク</t>
    </rPh>
    <rPh sb="2" eb="3">
      <t>ビ</t>
    </rPh>
    <phoneticPr fontId="1"/>
  </si>
  <si>
    <r>
      <t xml:space="preserve">企業名
</t>
    </r>
    <r>
      <rPr>
        <b/>
        <sz val="8"/>
        <color theme="0"/>
        <rFont val="Meiryo UI"/>
        <family val="3"/>
        <charset val="128"/>
      </rPr>
      <t>(非会員のみコピー)</t>
    </r>
    <rPh sb="0" eb="2">
      <t>キギョウ</t>
    </rPh>
    <rPh sb="2" eb="3">
      <t>メイ</t>
    </rPh>
    <rPh sb="5" eb="8">
      <t>ヒカイイン</t>
    </rPh>
    <phoneticPr fontId="1"/>
  </si>
  <si>
    <t>空欄</t>
    <rPh sb="0" eb="2">
      <t>クウラン</t>
    </rPh>
    <phoneticPr fontId="1"/>
  </si>
  <si>
    <t>―選択して下さいー</t>
  </si>
  <si>
    <t>申込番号</t>
    <rPh sb="0" eb="2">
      <t>モウシコミ</t>
    </rPh>
    <rPh sb="2" eb="4">
      <t>バンゴウ</t>
    </rPh>
    <phoneticPr fontId="1"/>
  </si>
  <si>
    <t>　キャンセルの場合は予約日に「キャンセル」と記入、変更の場合は書き換えて該当箇所を赤字にして下さい。</t>
    <rPh sb="25" eb="27">
      <t>ヘンコウ</t>
    </rPh>
    <rPh sb="28" eb="30">
      <t>バアイ</t>
    </rPh>
    <rPh sb="31" eb="32">
      <t>カ</t>
    </rPh>
    <rPh sb="33" eb="34">
      <t>カ</t>
    </rPh>
    <rPh sb="46" eb="47">
      <t>クダ</t>
    </rPh>
    <phoneticPr fontId="1"/>
  </si>
  <si>
    <t>　受診者名簿に必要事項をご入力下さい。　※単独セルから結合セルへは 、「数式」　「値と数値の書式」 等でデータを貼り付けてください。</t>
    <rPh sb="1" eb="4">
      <t>ジュシンシャ</t>
    </rPh>
    <rPh sb="4" eb="6">
      <t>メイボ</t>
    </rPh>
    <rPh sb="7" eb="9">
      <t>ヒツヨウ</t>
    </rPh>
    <rPh sb="9" eb="11">
      <t>ジコウ</t>
    </rPh>
    <rPh sb="13" eb="15">
      <t>ニュウリョク</t>
    </rPh>
    <rPh sb="15" eb="16">
      <t>クダ</t>
    </rPh>
    <rPh sb="36" eb="38">
      <t>スウシキ</t>
    </rPh>
    <rPh sb="50" eb="51">
      <t>トウ</t>
    </rPh>
    <rPh sb="56" eb="57">
      <t>ハ</t>
    </rPh>
    <rPh sb="58" eb="59">
      <t>ツ</t>
    </rPh>
    <phoneticPr fontId="1"/>
  </si>
  <si>
    <t>「申込ファイル添付」ページ</t>
    <rPh sb="1" eb="3">
      <t>モウシコミ</t>
    </rPh>
    <rPh sb="7" eb="9">
      <t>テンプ</t>
    </rPh>
    <phoneticPr fontId="1"/>
  </si>
  <si>
    <t>「健康管理サービス 資料アップロード」ページ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</si>
</sst>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F800]dddd\,\ mmmm\ dd\,\ yyyy"/>
    <numFmt numFmtId="178" formatCode="yyyymd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sz val="9"/>
      <color rgb="FFC00000"/>
      <name val="HGS創英角ｺﾞｼｯｸUB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メイリオ"/>
      <family val="2"/>
      <charset val="128"/>
    </font>
    <font>
      <sz val="10"/>
      <name val="Meiryo UI"/>
      <family val="3"/>
      <charset val="128"/>
    </font>
    <font>
      <b/>
      <sz val="11"/>
      <color rgb="FFC00000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rgb="FFC0000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.5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8"/>
      <color rgb="FFC0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rgb="FFC0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CD4"/>
        <bgColor indexed="64"/>
      </patternFill>
    </fill>
    <fill>
      <patternFill patternType="solid">
        <fgColor rgb="FFFACFCE"/>
        <bgColor indexed="64"/>
      </patternFill>
    </fill>
    <fill>
      <patternFill patternType="solid">
        <fgColor rgb="FFC0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Continuous" vertical="center" shrinkToFit="1"/>
    </xf>
    <xf numFmtId="0" fontId="4" fillId="0" borderId="14" xfId="0" applyFont="1" applyBorder="1" applyAlignment="1">
      <alignment horizontal="centerContinuous" vertical="center" shrinkToFit="1"/>
    </xf>
    <xf numFmtId="0" fontId="4" fillId="0" borderId="7" xfId="0" applyFont="1" applyBorder="1" applyAlignment="1">
      <alignment horizontal="centerContinuous" vertical="center" shrinkToFit="1"/>
    </xf>
    <xf numFmtId="0" fontId="4" fillId="0" borderId="5" xfId="0" applyFont="1" applyBorder="1" applyAlignment="1">
      <alignment horizontal="center" vertical="center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" xfId="0" applyFont="1" applyBorder="1">
      <alignment vertical="center"/>
    </xf>
    <xf numFmtId="176" fontId="27" fillId="0" borderId="22" xfId="0" applyNumberFormat="1" applyFont="1" applyBorder="1" applyAlignment="1">
      <alignment horizontal="center" vertical="center"/>
    </xf>
    <xf numFmtId="176" fontId="27" fillId="0" borderId="6" xfId="0" applyNumberFormat="1" applyFont="1" applyBorder="1" applyAlignment="1">
      <alignment horizontal="center" vertical="center"/>
    </xf>
    <xf numFmtId="176" fontId="27" fillId="0" borderId="21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shrinkToFit="1"/>
    </xf>
    <xf numFmtId="0" fontId="6" fillId="0" borderId="37" xfId="0" applyFont="1" applyBorder="1" applyAlignment="1">
      <alignment horizontal="center" shrinkToFit="1"/>
    </xf>
    <xf numFmtId="14" fontId="6" fillId="0" borderId="5" xfId="0" applyNumberFormat="1" applyFont="1" applyBorder="1" applyAlignment="1">
      <alignment horizontal="center" shrinkToFit="1"/>
    </xf>
    <xf numFmtId="0" fontId="21" fillId="0" borderId="38" xfId="0" applyFont="1" applyBorder="1" applyAlignment="1">
      <alignment horizontal="center" shrinkToFit="1"/>
    </xf>
    <xf numFmtId="0" fontId="6" fillId="0" borderId="39" xfId="0" applyFont="1" applyBorder="1" applyAlignment="1">
      <alignment horizontal="center" shrinkToFit="1"/>
    </xf>
    <xf numFmtId="0" fontId="6" fillId="0" borderId="40" xfId="0" applyFont="1" applyBorder="1" applyAlignment="1">
      <alignment horizontal="center" shrinkToFit="1"/>
    </xf>
    <xf numFmtId="0" fontId="4" fillId="6" borderId="11" xfId="0" applyFont="1" applyFill="1" applyBorder="1" applyAlignment="1">
      <alignment horizontal="center" vertical="center" wrapText="1" shrinkToFit="1"/>
    </xf>
    <xf numFmtId="0" fontId="4" fillId="4" borderId="11" xfId="0" applyFont="1" applyFill="1" applyBorder="1" applyAlignment="1">
      <alignment horizontal="center" vertical="center" wrapText="1" shrinkToFit="1"/>
    </xf>
    <xf numFmtId="0" fontId="4" fillId="4" borderId="11" xfId="0" applyFont="1" applyFill="1" applyBorder="1" applyAlignment="1" applyProtection="1">
      <alignment horizontal="center" vertical="center" wrapText="1" shrinkToFit="1"/>
      <protection locked="0"/>
    </xf>
    <xf numFmtId="0" fontId="4" fillId="6" borderId="11" xfId="0" applyFont="1" applyFill="1" applyBorder="1" applyAlignment="1" applyProtection="1">
      <alignment horizontal="center" vertical="center" wrapText="1" shrinkToFit="1"/>
      <protection locked="0"/>
    </xf>
    <xf numFmtId="0" fontId="4" fillId="6" borderId="17" xfId="0" applyFont="1" applyFill="1" applyBorder="1" applyAlignment="1" applyProtection="1">
      <alignment horizontal="center" vertical="center" wrapText="1" shrinkToFit="1"/>
      <protection locked="0"/>
    </xf>
    <xf numFmtId="0" fontId="7" fillId="7" borderId="11" xfId="0" applyFont="1" applyFill="1" applyBorder="1" applyAlignment="1" applyProtection="1">
      <alignment horizontal="center" vertical="center" wrapText="1" shrinkToFit="1"/>
      <protection locked="0"/>
    </xf>
    <xf numFmtId="178" fontId="4" fillId="6" borderId="11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6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6" borderId="41" xfId="0" applyFont="1" applyFill="1" applyBorder="1" applyAlignment="1" applyProtection="1">
      <alignment horizontal="center" vertical="center" wrapText="1" shrinkToFit="1"/>
      <protection locked="0"/>
    </xf>
    <xf numFmtId="0" fontId="4" fillId="3" borderId="39" xfId="0" applyFont="1" applyFill="1" applyBorder="1" applyAlignment="1">
      <alignment horizontal="center" vertical="center" wrapText="1" shrinkToFit="1"/>
    </xf>
    <xf numFmtId="0" fontId="4" fillId="3" borderId="40" xfId="0" applyFont="1" applyFill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14" fontId="4" fillId="0" borderId="42" xfId="0" applyNumberFormat="1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4" fontId="0" fillId="5" borderId="1" xfId="0" applyNumberFormat="1" applyFill="1" applyBorder="1" applyAlignment="1">
      <alignment horizontal="center" vertical="center" shrinkToFit="1"/>
    </xf>
    <xf numFmtId="56" fontId="0" fillId="5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35" fillId="8" borderId="9" xfId="0" applyFont="1" applyFill="1" applyBorder="1" applyAlignment="1">
      <alignment horizontal="center" vertical="center" wrapText="1" shrinkToFit="1"/>
    </xf>
    <xf numFmtId="0" fontId="34" fillId="0" borderId="43" xfId="0" applyFont="1" applyBorder="1" applyAlignment="1">
      <alignment horizontal="center" vertical="center" shrinkToFit="1"/>
    </xf>
    <xf numFmtId="0" fontId="37" fillId="0" borderId="0" xfId="0" applyFont="1">
      <alignment vertical="center"/>
    </xf>
    <xf numFmtId="0" fontId="38" fillId="0" borderId="0" xfId="0" applyFont="1" applyAlignment="1">
      <alignment vertical="center" shrinkToFit="1"/>
    </xf>
    <xf numFmtId="14" fontId="4" fillId="0" borderId="6" xfId="0" applyNumberFormat="1" applyFont="1" applyBorder="1" applyAlignment="1">
      <alignment horizontal="center" vertical="center" shrinkToFit="1"/>
    </xf>
    <xf numFmtId="14" fontId="4" fillId="0" borderId="14" xfId="0" applyNumberFormat="1" applyFont="1" applyBorder="1" applyAlignment="1">
      <alignment horizontal="center" vertical="center" shrinkToFit="1"/>
    </xf>
    <xf numFmtId="14" fontId="4" fillId="0" borderId="7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56" fontId="4" fillId="0" borderId="6" xfId="0" applyNumberFormat="1" applyFont="1" applyBorder="1" applyAlignment="1">
      <alignment horizontal="center" vertical="center" shrinkToFit="1"/>
    </xf>
    <xf numFmtId="56" fontId="4" fillId="0" borderId="7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3" borderId="18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18" xfId="0" applyFont="1" applyFill="1" applyBorder="1" applyAlignment="1">
      <alignment horizontal="left" vertical="center" indent="1"/>
    </xf>
    <xf numFmtId="0" fontId="3" fillId="3" borderId="19" xfId="0" applyFont="1" applyFill="1" applyBorder="1" applyAlignment="1">
      <alignment horizontal="left" vertical="center" indent="1"/>
    </xf>
    <xf numFmtId="0" fontId="3" fillId="3" borderId="20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15" fillId="0" borderId="16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/>
    </xf>
    <xf numFmtId="0" fontId="3" fillId="3" borderId="14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56" fontId="13" fillId="0" borderId="6" xfId="0" applyNumberFormat="1" applyFont="1" applyBorder="1" applyAlignment="1">
      <alignment horizontal="center" vertical="center" shrinkToFit="1"/>
    </xf>
    <xf numFmtId="56" fontId="13" fillId="0" borderId="7" xfId="0" applyNumberFormat="1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 shrinkToFit="1"/>
    </xf>
    <xf numFmtId="0" fontId="6" fillId="4" borderId="13" xfId="0" applyFont="1" applyFill="1" applyBorder="1" applyAlignment="1">
      <alignment horizontal="center" vertical="center" shrinkToFit="1"/>
    </xf>
    <xf numFmtId="0" fontId="16" fillId="0" borderId="26" xfId="0" applyFont="1" applyBorder="1" applyAlignment="1">
      <alignment horizontal="left" vertical="center" shrinkToFit="1"/>
    </xf>
    <xf numFmtId="0" fontId="16" fillId="0" borderId="27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56" fontId="4" fillId="0" borderId="18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4" fontId="22" fillId="0" borderId="6" xfId="0" applyNumberFormat="1" applyFont="1" applyBorder="1" applyAlignment="1">
      <alignment horizontal="center" vertical="center" shrinkToFit="1"/>
    </xf>
    <xf numFmtId="14" fontId="22" fillId="0" borderId="14" xfId="0" applyNumberFormat="1" applyFont="1" applyBorder="1" applyAlignment="1">
      <alignment horizontal="center" vertical="center" shrinkToFit="1"/>
    </xf>
    <xf numFmtId="14" fontId="22" fillId="0" borderId="7" xfId="0" applyNumberFormat="1" applyFont="1" applyBorder="1" applyAlignment="1">
      <alignment horizontal="center" vertical="center" shrinkToFit="1"/>
    </xf>
    <xf numFmtId="56" fontId="23" fillId="0" borderId="6" xfId="0" applyNumberFormat="1" applyFont="1" applyBorder="1" applyAlignment="1">
      <alignment horizontal="center" vertical="center" shrinkToFit="1"/>
    </xf>
    <xf numFmtId="56" fontId="23" fillId="0" borderId="7" xfId="0" applyNumberFormat="1" applyFont="1" applyBorder="1" applyAlignment="1">
      <alignment horizontal="center" vertical="center" shrinkToFit="1"/>
    </xf>
    <xf numFmtId="56" fontId="22" fillId="0" borderId="6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56" fontId="22" fillId="0" borderId="7" xfId="0" applyNumberFormat="1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7" fillId="3" borderId="6" xfId="0" applyFont="1" applyFill="1" applyBorder="1" applyAlignment="1">
      <alignment horizontal="left" vertical="center"/>
    </xf>
    <xf numFmtId="0" fontId="27" fillId="3" borderId="14" xfId="0" applyFont="1" applyFill="1" applyBorder="1" applyAlignment="1">
      <alignment horizontal="left" vertical="center"/>
    </xf>
    <xf numFmtId="0" fontId="27" fillId="3" borderId="7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38" fontId="27" fillId="0" borderId="22" xfId="1" applyFont="1" applyBorder="1" applyAlignment="1">
      <alignment horizontal="center" vertical="center"/>
    </xf>
    <xf numFmtId="38" fontId="27" fillId="0" borderId="14" xfId="1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 shrinkToFit="1"/>
    </xf>
    <xf numFmtId="0" fontId="30" fillId="0" borderId="27" xfId="0" applyFont="1" applyBorder="1" applyAlignment="1">
      <alignment horizontal="left" vertical="center" shrinkToFit="1"/>
    </xf>
    <xf numFmtId="0" fontId="30" fillId="0" borderId="28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27" fillId="3" borderId="2" xfId="0" applyFont="1" applyFill="1" applyBorder="1" applyAlignment="1">
      <alignment horizontal="left" vertical="center" indent="1"/>
    </xf>
    <xf numFmtId="0" fontId="27" fillId="3" borderId="3" xfId="0" applyFont="1" applyFill="1" applyBorder="1" applyAlignment="1">
      <alignment horizontal="left" vertical="center" indent="1"/>
    </xf>
    <xf numFmtId="0" fontId="27" fillId="3" borderId="4" xfId="0" applyFont="1" applyFill="1" applyBorder="1" applyAlignment="1">
      <alignment horizontal="left" vertical="center" indent="1"/>
    </xf>
    <xf numFmtId="0" fontId="27" fillId="3" borderId="18" xfId="0" applyFont="1" applyFill="1" applyBorder="1" applyAlignment="1">
      <alignment horizontal="left" vertical="center" indent="1"/>
    </xf>
    <xf numFmtId="0" fontId="27" fillId="3" borderId="19" xfId="0" applyFont="1" applyFill="1" applyBorder="1" applyAlignment="1">
      <alignment horizontal="left" vertical="center" indent="1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left" vertical="center"/>
    </xf>
    <xf numFmtId="0" fontId="27" fillId="3" borderId="4" xfId="0" applyFont="1" applyFill="1" applyBorder="1" applyAlignment="1">
      <alignment horizontal="left" vertical="center"/>
    </xf>
    <xf numFmtId="0" fontId="27" fillId="3" borderId="18" xfId="0" applyFont="1" applyFill="1" applyBorder="1" applyAlignment="1">
      <alignment horizontal="left" vertical="center"/>
    </xf>
    <xf numFmtId="0" fontId="27" fillId="3" borderId="19" xfId="0" applyFont="1" applyFill="1" applyBorder="1" applyAlignment="1">
      <alignment horizontal="left" vertical="center"/>
    </xf>
    <xf numFmtId="0" fontId="27" fillId="3" borderId="20" xfId="0" applyFont="1" applyFill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/>
    </xf>
    <xf numFmtId="0" fontId="27" fillId="0" borderId="19" xfId="0" applyFont="1" applyBorder="1" applyAlignment="1">
      <alignment horizontal="left" vertical="center" indent="1"/>
    </xf>
    <xf numFmtId="0" fontId="27" fillId="0" borderId="20" xfId="0" applyFont="1" applyBorder="1" applyAlignment="1">
      <alignment horizontal="left" vertical="center" indent="1"/>
    </xf>
    <xf numFmtId="0" fontId="27" fillId="0" borderId="6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shrinkToFit="1"/>
    </xf>
    <xf numFmtId="0" fontId="29" fillId="0" borderId="6" xfId="2" applyFont="1" applyBorder="1" applyAlignment="1">
      <alignment horizontal="left" vertical="center" indent="1"/>
    </xf>
    <xf numFmtId="0" fontId="29" fillId="0" borderId="14" xfId="0" applyFont="1" applyBorder="1" applyAlignment="1">
      <alignment horizontal="left" vertical="center" indent="1"/>
    </xf>
    <xf numFmtId="0" fontId="29" fillId="0" borderId="7" xfId="0" applyFont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27" fillId="0" borderId="6" xfId="0" applyFont="1" applyBorder="1" applyAlignment="1">
      <alignment horizontal="left" vertical="center" indent="1"/>
    </xf>
    <xf numFmtId="0" fontId="27" fillId="0" borderId="14" xfId="0" applyFont="1" applyBorder="1" applyAlignment="1">
      <alignment horizontal="left" vertical="center" indent="1"/>
    </xf>
    <xf numFmtId="0" fontId="27" fillId="0" borderId="7" xfId="0" applyFont="1" applyBorder="1" applyAlignment="1">
      <alignment horizontal="left" vertical="center" inden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5">
    <dxf>
      <font>
        <b/>
        <i val="0"/>
      </font>
      <fill>
        <patternFill>
          <bgColor rgb="FFFFFFCC"/>
        </patternFill>
      </fill>
    </dxf>
    <dxf>
      <font>
        <color rgb="FFC00000"/>
      </font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color rgb="FFC0000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9A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reg26.smp.ne.jp/regist/is?SMPFORM=mat-pfnck-040bfdb22944858342a70d59829bc403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reg26.smp.ne.jp/regist/is?SMPFORM=mat-pfnck-040bfdb22944858342a70d59829bc403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257174</xdr:colOff>
      <xdr:row>23</xdr:row>
      <xdr:rowOff>123825</xdr:rowOff>
    </xdr:from>
    <xdr:to>
      <xdr:col>41</xdr:col>
      <xdr:colOff>152400</xdr:colOff>
      <xdr:row>37</xdr:row>
      <xdr:rowOff>57150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7820024" y="5324475"/>
          <a:ext cx="3914776" cy="2733675"/>
          <a:chOff x="8077199" y="266700"/>
          <a:chExt cx="3914776" cy="2828924"/>
        </a:xfrm>
      </xdr:grpSpPr>
      <xdr:grpSp>
        <xdr:nvGrpSpPr>
          <xdr:cNvPr id="50" name="グループ化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GrpSpPr/>
        </xdr:nvGrpSpPr>
        <xdr:grpSpPr>
          <a:xfrm>
            <a:off x="8077199" y="266700"/>
            <a:ext cx="3914776" cy="2828924"/>
            <a:chOff x="7410449" y="247650"/>
            <a:chExt cx="3914776" cy="2800349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7419975" y="247650"/>
              <a:ext cx="3905250" cy="2800349"/>
            </a:xfrm>
            <a:prstGeom prst="rect">
              <a:avLst/>
            </a:prstGeom>
            <a:solidFill>
              <a:schemeClr val="bg1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7515225" y="686435"/>
              <a:ext cx="3724275" cy="2323609"/>
              <a:chOff x="7515225" y="686435"/>
              <a:chExt cx="3724275" cy="2323609"/>
            </a:xfrm>
          </xdr:grpSpPr>
          <xdr:grpSp>
            <xdr:nvGrpSpPr>
              <xdr:cNvPr id="41" name="グループ化 40">
                <a:extLst>
                  <a:ext uri="{FF2B5EF4-FFF2-40B4-BE49-F238E27FC236}">
                    <a16:creationId xmlns:a16="http://schemas.microsoft.com/office/drawing/2014/main" id="{00000000-0008-0000-0000-000029000000}"/>
                  </a:ext>
                </a:extLst>
              </xdr:cNvPr>
              <xdr:cNvGrpSpPr/>
            </xdr:nvGrpSpPr>
            <xdr:grpSpPr>
              <a:xfrm>
                <a:off x="7515225" y="686435"/>
                <a:ext cx="3724275" cy="2323609"/>
                <a:chOff x="7515225" y="686435"/>
                <a:chExt cx="3724275" cy="2323609"/>
              </a:xfrm>
            </xdr:grpSpPr>
            <xdr:grpSp>
              <xdr:nvGrpSpPr>
                <xdr:cNvPr id="39" name="グループ化 38">
                  <a:extLst>
                    <a:ext uri="{FF2B5EF4-FFF2-40B4-BE49-F238E27FC236}">
                      <a16:creationId xmlns:a16="http://schemas.microsoft.com/office/drawing/2014/main" id="{00000000-0008-0000-0000-000027000000}"/>
                    </a:ext>
                  </a:extLst>
                </xdr:cNvPr>
                <xdr:cNvGrpSpPr/>
              </xdr:nvGrpSpPr>
              <xdr:grpSpPr>
                <a:xfrm>
                  <a:off x="7660006" y="686435"/>
                  <a:ext cx="3579494" cy="2323609"/>
                  <a:chOff x="7660006" y="686435"/>
                  <a:chExt cx="3579494" cy="2323609"/>
                </a:xfrm>
              </xdr:grpSpPr>
              <xdr:grpSp>
                <xdr:nvGrpSpPr>
                  <xdr:cNvPr id="13" name="グループ化 12">
                    <a:extLs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GrpSpPr/>
                </xdr:nvGrpSpPr>
                <xdr:grpSpPr>
                  <a:xfrm>
                    <a:off x="7660006" y="686435"/>
                    <a:ext cx="3579494" cy="2323609"/>
                    <a:chOff x="0" y="120770"/>
                    <a:chExt cx="4902607" cy="3190762"/>
                  </a:xfrm>
                </xdr:grpSpPr>
                <xdr:pic>
                  <xdr:nvPicPr>
                    <xdr:cNvPr id="25" name="図 24">
                      <a:extLst>
                        <a:ext uri="{FF2B5EF4-FFF2-40B4-BE49-F238E27FC236}">
                          <a16:creationId xmlns:a16="http://schemas.microsoft.com/office/drawing/2014/main" id="{00000000-0008-0000-0000-000019000000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1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r="3432"/>
                    <a:stretch/>
                  </xdr:blipFill>
                  <xdr:spPr>
                    <a:xfrm>
                      <a:off x="0" y="120770"/>
                      <a:ext cx="4902607" cy="3190762"/>
                    </a:xfrm>
                    <a:prstGeom prst="rect">
                      <a:avLst/>
                    </a:prstGeom>
                  </xdr:spPr>
                </xdr:pic>
                <xdr:sp macro="" textlink="">
                  <xdr:nvSpPr>
                    <xdr:cNvPr id="15" name="正方形/長方形 14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84503" y="743669"/>
                      <a:ext cx="1480932" cy="265645"/>
                    </a:xfrm>
                    <a:prstGeom prst="rect">
                      <a:avLst/>
                    </a:prstGeom>
                    <a:noFill/>
                    <a:ln w="38100" cap="flat" cmpd="sng" algn="ctr">
                      <a:solidFill>
                        <a:srgbClr val="C00000"/>
                      </a:solidFill>
                      <a:prstDash val="solid"/>
                      <a:miter lim="800000"/>
                    </a:ln>
                    <a:effectLst/>
                  </xdr:spPr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ja-JP" altLang="en-US"/>
                    </a:p>
                  </xdr:txBody>
                </xdr:sp>
              </xdr:grpSp>
              <xdr:sp macro="" textlink="">
                <xdr:nvSpPr>
                  <xdr:cNvPr id="42" name="正方形/長方形 41">
                    <a:extLst>
                      <a:ext uri="{FF2B5EF4-FFF2-40B4-BE49-F238E27FC236}">
                        <a16:creationId xmlns:a16="http://schemas.microsoft.com/office/drawing/2014/main" id="{00000000-0008-0000-0000-00002A000000}"/>
                      </a:ext>
                    </a:extLst>
                  </xdr:cNvPr>
                  <xdr:cNvSpPr/>
                </xdr:nvSpPr>
                <xdr:spPr>
                  <a:xfrm>
                    <a:off x="9448801" y="1143635"/>
                    <a:ext cx="514350" cy="199390"/>
                  </a:xfrm>
                  <a:prstGeom prst="rect">
                    <a:avLst/>
                  </a:prstGeom>
                  <a:noFill/>
                  <a:ln w="38100" cap="flat" cmpd="sng" algn="ctr">
                    <a:solidFill>
                      <a:srgbClr val="C00000"/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6" name="正方形/長方形 45">
                    <a:extLst>
                      <a:ext uri="{FF2B5EF4-FFF2-40B4-BE49-F238E27FC236}">
                        <a16:creationId xmlns:a16="http://schemas.microsoft.com/office/drawing/2014/main" id="{00000000-0008-0000-0000-00002E000000}"/>
                      </a:ext>
                    </a:extLst>
                  </xdr:cNvPr>
                  <xdr:cNvSpPr/>
                </xdr:nvSpPr>
                <xdr:spPr>
                  <a:xfrm>
                    <a:off x="7810500" y="2381885"/>
                    <a:ext cx="2047875" cy="170815"/>
                  </a:xfrm>
                  <a:prstGeom prst="rect">
                    <a:avLst/>
                  </a:prstGeom>
                  <a:noFill/>
                  <a:ln w="38100" cap="flat" cmpd="sng" algn="ctr">
                    <a:solidFill>
                      <a:srgbClr val="C00000"/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40" name="テキスト ボックス 39">
                  <a:extLst>
                    <a:ext uri="{FF2B5EF4-FFF2-40B4-BE49-F238E27FC236}">
                      <a16:creationId xmlns:a16="http://schemas.microsoft.com/office/drawing/2014/main" id="{00000000-0008-0000-0000-000028000000}"/>
                    </a:ext>
                  </a:extLst>
                </xdr:cNvPr>
                <xdr:cNvSpPr txBox="1"/>
              </xdr:nvSpPr>
              <xdr:spPr>
                <a:xfrm>
                  <a:off x="7515225" y="2333625"/>
                  <a:ext cx="338554" cy="29245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200" b="1">
                      <a:solidFill>
                        <a:srgbClr val="C00000"/>
                      </a:solidFill>
                      <a:latin typeface="HGS創英角ｺﾞｼｯｸUB" panose="020B0900000000000000" pitchFamily="50" charset="-128"/>
                      <a:ea typeface="HGS創英角ｺﾞｼｯｸUB" panose="020B0900000000000000" pitchFamily="50" charset="-128"/>
                    </a:rPr>
                    <a:t>①</a:t>
                  </a:r>
                </a:p>
              </xdr:txBody>
            </xdr:sp>
          </xdr:grpSp>
          <xdr:sp macro="" textlink="">
            <xdr:nvSpPr>
              <xdr:cNvPr id="53" name="テキスト ボックス 52">
                <a:extLst>
                  <a:ext uri="{FF2B5EF4-FFF2-40B4-BE49-F238E27FC236}">
                    <a16:creationId xmlns:a16="http://schemas.microsoft.com/office/drawing/2014/main" id="{00000000-0008-0000-0000-000035000000}"/>
                  </a:ext>
                </a:extLst>
              </xdr:cNvPr>
              <xdr:cNvSpPr txBox="1"/>
            </xdr:nvSpPr>
            <xdr:spPr>
              <a:xfrm>
                <a:off x="9917431" y="1096010"/>
                <a:ext cx="338554" cy="29245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200" b="1">
                    <a:solidFill>
                      <a:srgbClr val="C00000"/>
                    </a:solidFill>
                    <a:latin typeface="HGS創英角ｺﾞｼｯｸUB" panose="020B0900000000000000" pitchFamily="50" charset="-128"/>
                    <a:ea typeface="HGS創英角ｺﾞｼｯｸUB" panose="020B0900000000000000" pitchFamily="50" charset="-128"/>
                  </a:rPr>
                  <a:t>③</a:t>
                </a:r>
              </a:p>
            </xdr:txBody>
          </xdr:sp>
        </xdr:grp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7410449" y="247746"/>
              <a:ext cx="3905251" cy="325217"/>
            </a:xfrm>
            <a:prstGeom prst="rect">
              <a:avLst/>
            </a:prstGeom>
            <a:solidFill>
              <a:srgbClr val="FFFFCC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kumimoji="1" lang="ja-JP" altLang="en-US" sz="1100" b="1">
                  <a:latin typeface="Meiryo UI" panose="020B0604030504040204" pitchFamily="50" charset="-128"/>
                  <a:ea typeface="Meiryo UI" panose="020B0604030504040204" pitchFamily="50" charset="-128"/>
                </a:rPr>
                <a:t>協会けんぽ補助コースを受診される場合は必ずご記入ください。</a:t>
              </a:r>
            </a:p>
          </xdr:txBody>
        </xdr:sp>
      </xdr:grp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8669656" y="1134110"/>
            <a:ext cx="338554" cy="3898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200" b="1">
                <a:solidFill>
                  <a:srgbClr val="C00000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②</a:t>
            </a:r>
          </a:p>
        </xdr:txBody>
      </xdr:sp>
    </xdr:grpSp>
    <xdr:clientData/>
  </xdr:twoCellAnchor>
  <xdr:twoCellAnchor>
    <xdr:from>
      <xdr:col>26</xdr:col>
      <xdr:colOff>123825</xdr:colOff>
      <xdr:row>38</xdr:row>
      <xdr:rowOff>104775</xdr:rowOff>
    </xdr:from>
    <xdr:to>
      <xdr:col>43</xdr:col>
      <xdr:colOff>238126</xdr:colOff>
      <xdr:row>44</xdr:row>
      <xdr:rowOff>142875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686675" y="8305800"/>
          <a:ext cx="4533901" cy="1238250"/>
        </a:xfrm>
        <a:prstGeom prst="wedgeRoundRectCallout">
          <a:avLst>
            <a:gd name="adj1" fmla="val -47849"/>
            <a:gd name="adj2" fmla="val 28813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申込内容の変更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があった場合は、以下の通りご申請ください。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①申請内容を</a:t>
          </a:r>
          <a:r>
            <a:rPr kumimoji="1" lang="ja-JP" altLang="en-US" sz="1100" b="1" i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「申込内容の変更・キャンセル」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②変更内容を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、該当箇所を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赤字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へ変換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③本ファイルを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して、健康管理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アップロード</a:t>
          </a:r>
        </a:p>
      </xdr:txBody>
    </xdr:sp>
    <xdr:clientData/>
  </xdr:twoCellAnchor>
  <xdr:twoCellAnchor>
    <xdr:from>
      <xdr:col>26</xdr:col>
      <xdr:colOff>114301</xdr:colOff>
      <xdr:row>45</xdr:row>
      <xdr:rowOff>85724</xdr:rowOff>
    </xdr:from>
    <xdr:to>
      <xdr:col>43</xdr:col>
      <xdr:colOff>228602</xdr:colOff>
      <xdr:row>51</xdr:row>
      <xdr:rowOff>76198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77151" y="9686924"/>
          <a:ext cx="4533901" cy="1190624"/>
        </a:xfrm>
        <a:prstGeom prst="wedgeRoundRectCallout">
          <a:avLst>
            <a:gd name="adj1" fmla="val -49109"/>
            <a:gd name="adj2" fmla="val -17587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予約キャンセル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があった場合は、以下の通りご申請ください。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①申請内容を</a:t>
          </a:r>
          <a:r>
            <a:rPr kumimoji="1" lang="ja-JP" altLang="en-US" sz="1100" b="1" i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「申込内容の変更・キャンセル」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②受診日を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「キャンセル」に上書き保存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、該当箇所を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赤字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へ変換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③本ファイルを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して、健康管理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アップロード</a:t>
          </a:r>
        </a:p>
      </xdr:txBody>
    </xdr:sp>
    <xdr:clientData/>
  </xdr:twoCellAnchor>
  <xdr:twoCellAnchor>
    <xdr:from>
      <xdr:col>26</xdr:col>
      <xdr:colOff>171450</xdr:colOff>
      <xdr:row>0</xdr:row>
      <xdr:rowOff>57149</xdr:rowOff>
    </xdr:from>
    <xdr:to>
      <xdr:col>50</xdr:col>
      <xdr:colOff>171450</xdr:colOff>
      <xdr:row>22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34300" y="57149"/>
          <a:ext cx="6334125" cy="5029202"/>
        </a:xfrm>
        <a:prstGeom prst="roundRect">
          <a:avLst>
            <a:gd name="adj" fmla="val 9109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申込手順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必要事項を入力してください（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設定された書式の変更はしないでください）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名前を付けて保存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してください。例：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受診申込書（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貴社名</a:t>
          </a:r>
          <a:r>
            <a:rPr kumimoji="1" lang="en-US" altLang="ja-JP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個人名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下記ボタンより</a:t>
          </a:r>
          <a:r>
            <a:rPr kumimoji="1" lang="ja-JP" altLang="en-US" sz="11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申込フォームへアクセスのうえ、本ファイルをアップロードしてください。</a:t>
          </a:r>
          <a:endParaRPr kumimoji="1" lang="en-US" altLang="ja-JP" sz="900" b="0" u="sng">
            <a:solidFill>
              <a:schemeClr val="tx1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  <a:p>
          <a:pPr algn="l"/>
          <a:r>
            <a:rPr kumimoji="1" lang="ja-JP" altLang="en-US" sz="900" b="0">
              <a:solidFill>
                <a:schemeClr val="tx1"/>
              </a:solidFill>
              <a:latin typeface="Century" panose="02040604050505020304" pitchFamily="18" charset="0"/>
              <a:ea typeface="Meiryo UI" panose="020B0604030504040204" pitchFamily="50" charset="-128"/>
            </a:rPr>
            <a:t>　　</a:t>
          </a:r>
          <a:endParaRPr kumimoji="1" lang="en-US" altLang="ja-JP" sz="900" b="0">
            <a:solidFill>
              <a:schemeClr val="tx1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  <a:p>
          <a:pPr algn="l"/>
          <a:r>
            <a:rPr kumimoji="1" lang="ja-JP" altLang="en-US" sz="900" b="0">
              <a:solidFill>
                <a:schemeClr val="tx1"/>
              </a:solidFill>
              <a:latin typeface="Century" panose="02040604050505020304" pitchFamily="18" charset="0"/>
              <a:ea typeface="Meiryo UI" panose="020B0604030504040204" pitchFamily="50" charset="-128"/>
            </a:rPr>
            <a:t>　　　　　　　　　　　　　　　　　　　　　　　　　　　　　　　　　　　　←こちらをクリックすると、外部サイトへアクセスします。</a:t>
          </a:r>
          <a:endParaRPr kumimoji="1" lang="en-US" altLang="ja-JP" sz="900" b="0">
            <a:solidFill>
              <a:schemeClr val="tx1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  <a:p>
          <a:pPr algn="l"/>
          <a:endParaRPr kumimoji="1" lang="en-US" altLang="ja-JP" sz="900" b="0">
            <a:solidFill>
              <a:schemeClr val="tx1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申込フォームのアップロード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</a:t>
          </a:r>
          <a:endParaRPr kumimoji="1" lang="en-US" altLang="ja-JP" sz="110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①外部サイトへアクセスしましたら、必要事項を入力の上、「次へ」をクリックしてください。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②「健康管理サービス 資料アップロード」ページが表示されますので、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「資料アップロードはこちら」をクリック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します。前ページで指定した健診機関名の入った別のウインドウが開きますので、こちらに、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作成された受　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診申込名簿（エクセルファイル）を添付してください。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添付方法：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ファイルをドラッグ＆ドロップしていただくか、「ファイルを選択するか、ドラッグ＆ドロップしてくだ 　　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さい」という部分をクリックし、ファイルを選択してください。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添付が完了しましたら、アップロード済ファイル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+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「ファイル名」が表示されますので、ご確認ください。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健康管理サービス 資料アップロード」ページ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の「アップロード確認」の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「アップロードを行いました」のチェック　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ボックスにチェック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を入れ、申込内容の変更やキャンセル、その他連絡事項がありましたら、必要事項を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ご入力の上（ない場合は不要です）、「内容確認」をクリックしてください。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④「健康管理サービス 利用申込フォーム・確認画面」が表示されますので、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内容を確認の上、「送信」をク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 b="1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リック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名簿（エクセルファイル）を添付したウインドウは、そのまま閉じてください。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900" b="0">
            <a:solidFill>
              <a:sysClr val="windowText" lastClr="000000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27</xdr:col>
      <xdr:colOff>266700</xdr:colOff>
      <xdr:row>6</xdr:row>
      <xdr:rowOff>104774</xdr:rowOff>
    </xdr:from>
    <xdr:to>
      <xdr:col>37</xdr:col>
      <xdr:colOff>85725</xdr:colOff>
      <xdr:row>8</xdr:row>
      <xdr:rowOff>19050</xdr:rowOff>
    </xdr:to>
    <xdr:sp macro="" textlink="">
      <xdr:nvSpPr>
        <xdr:cNvPr id="3" name="四角形: 角を丸くする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86725" y="1209674"/>
          <a:ext cx="2438400" cy="361951"/>
        </a:xfrm>
        <a:prstGeom prst="roundRect">
          <a:avLst/>
        </a:prstGeom>
        <a:solidFill>
          <a:srgbClr val="9A0000"/>
        </a:solidFill>
        <a:ln w="57150" cmpd="dbl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申込フォーム（アップロード先）</a:t>
          </a:r>
        </a:p>
      </xdr:txBody>
    </xdr:sp>
    <xdr:clientData/>
  </xdr:twoCellAnchor>
  <xdr:twoCellAnchor editAs="oneCell">
    <xdr:from>
      <xdr:col>45</xdr:col>
      <xdr:colOff>0</xdr:colOff>
      <xdr:row>26</xdr:row>
      <xdr:rowOff>76200</xdr:rowOff>
    </xdr:from>
    <xdr:to>
      <xdr:col>61</xdr:col>
      <xdr:colOff>66675</xdr:colOff>
      <xdr:row>42</xdr:row>
      <xdr:rowOff>169423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11100" y="5876925"/>
          <a:ext cx="4295775" cy="329362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45</xdr:col>
      <xdr:colOff>28575</xdr:colOff>
      <xdr:row>45</xdr:row>
      <xdr:rowOff>104775</xdr:rowOff>
    </xdr:from>
    <xdr:to>
      <xdr:col>61</xdr:col>
      <xdr:colOff>30466</xdr:colOff>
      <xdr:row>59</xdr:row>
      <xdr:rowOff>181986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39675" y="9705975"/>
          <a:ext cx="4230991" cy="287756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124791</xdr:colOff>
      <xdr:row>19</xdr:row>
      <xdr:rowOff>114853</xdr:rowOff>
    </xdr:from>
    <xdr:to>
      <xdr:col>43</xdr:col>
      <xdr:colOff>244200</xdr:colOff>
      <xdr:row>24</xdr:row>
      <xdr:rowOff>116234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661965" y="4504636"/>
          <a:ext cx="4619626" cy="967685"/>
        </a:xfrm>
        <a:prstGeom prst="wedgeRoundRectCallout">
          <a:avLst>
            <a:gd name="adj1" fmla="val -60502"/>
            <a:gd name="adj2" fmla="val 1085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申込内容の変更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があった場合は、以下の通りご申請ください。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①申請内容を</a:t>
          </a:r>
          <a:r>
            <a:rPr kumimoji="1" lang="ja-JP" altLang="en-US" sz="1100" b="1" i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「申請内容の変更・キャンセル」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②変更内容を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、該当箇所を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赤字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へ変換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③本ファイルを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して、健康管理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アップロード</a:t>
          </a:r>
        </a:p>
      </xdr:txBody>
    </xdr:sp>
    <xdr:clientData/>
  </xdr:twoCellAnchor>
  <xdr:twoCellAnchor>
    <xdr:from>
      <xdr:col>26</xdr:col>
      <xdr:colOff>161926</xdr:colOff>
      <xdr:row>24</xdr:row>
      <xdr:rowOff>181388</xdr:rowOff>
    </xdr:from>
    <xdr:to>
      <xdr:col>44</xdr:col>
      <xdr:colOff>19052</xdr:colOff>
      <xdr:row>30</xdr:row>
      <xdr:rowOff>171862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699100" y="5537475"/>
          <a:ext cx="4619626" cy="1150039"/>
        </a:xfrm>
        <a:prstGeom prst="wedgeRoundRectCallout">
          <a:avLst>
            <a:gd name="adj1" fmla="val -63788"/>
            <a:gd name="adj2" fmla="val -4918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予約キャンセル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があった場合は、以下の通りご申請ください。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①申請内容を</a:t>
          </a:r>
          <a:r>
            <a:rPr kumimoji="1" lang="ja-JP" altLang="en-US" sz="1100" b="1" i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「申請内容の変更・キャンセル」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②予約日を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「キャンセル」に上書き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、該当箇所を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赤字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へ変換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③本ファイルを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して、健康管理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よりファイルを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アップロード</a:t>
          </a:r>
        </a:p>
      </xdr:txBody>
    </xdr:sp>
    <xdr:clientData/>
  </xdr:twoCellAnchor>
  <xdr:twoCellAnchor>
    <xdr:from>
      <xdr:col>27</xdr:col>
      <xdr:colOff>139977</xdr:colOff>
      <xdr:row>8</xdr:row>
      <xdr:rowOff>160959</xdr:rowOff>
    </xdr:from>
    <xdr:to>
      <xdr:col>42</xdr:col>
      <xdr:colOff>139978</xdr:colOff>
      <xdr:row>19</xdr:row>
      <xdr:rowOff>40033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7960002" y="1713534"/>
          <a:ext cx="3905251" cy="2727049"/>
          <a:chOff x="8086724" y="266700"/>
          <a:chExt cx="3905251" cy="2828924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GrpSpPr/>
        </xdr:nvGrpSpPr>
        <xdr:grpSpPr>
          <a:xfrm>
            <a:off x="8086724" y="266700"/>
            <a:ext cx="3905251" cy="2828924"/>
            <a:chOff x="7419974" y="247650"/>
            <a:chExt cx="3905251" cy="2800349"/>
          </a:xfrm>
        </xdr:grpSpPr>
        <xdr:sp macro="" textlink="">
          <xdr:nvSpPr>
            <xdr:cNvPr id="34" name="正方形/長方形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>
            <a:xfrm>
              <a:off x="7419975" y="247650"/>
              <a:ext cx="3905250" cy="2800349"/>
            </a:xfrm>
            <a:prstGeom prst="rect">
              <a:avLst/>
            </a:prstGeom>
            <a:solidFill>
              <a:schemeClr val="bg1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7515225" y="686435"/>
              <a:ext cx="3724275" cy="2323609"/>
              <a:chOff x="7515225" y="686435"/>
              <a:chExt cx="3724275" cy="2323609"/>
            </a:xfrm>
          </xdr:grpSpPr>
          <xdr:grpSp>
            <xdr:nvGrpSpPr>
              <xdr:cNvPr id="37" name="グループ化 36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GrpSpPr/>
            </xdr:nvGrpSpPr>
            <xdr:grpSpPr>
              <a:xfrm>
                <a:off x="7515225" y="686435"/>
                <a:ext cx="3724275" cy="2323609"/>
                <a:chOff x="7515225" y="686435"/>
                <a:chExt cx="3724275" cy="2323609"/>
              </a:xfrm>
            </xdr:grpSpPr>
            <xdr:grpSp>
              <xdr:nvGrpSpPr>
                <xdr:cNvPr id="39" name="グループ化 38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GrpSpPr/>
              </xdr:nvGrpSpPr>
              <xdr:grpSpPr>
                <a:xfrm>
                  <a:off x="7660006" y="686435"/>
                  <a:ext cx="3579494" cy="2323609"/>
                  <a:chOff x="7660006" y="686435"/>
                  <a:chExt cx="3579494" cy="2323609"/>
                </a:xfrm>
              </xdr:grpSpPr>
              <xdr:grpSp>
                <xdr:nvGrpSpPr>
                  <xdr:cNvPr id="41" name="グループ化 40">
                    <a:extLst>
                      <a:ext uri="{FF2B5EF4-FFF2-40B4-BE49-F238E27FC236}">
                        <a16:creationId xmlns:a16="http://schemas.microsoft.com/office/drawing/2014/main" id="{00000000-0008-0000-0100-000029000000}"/>
                      </a:ext>
                    </a:extLst>
                  </xdr:cNvPr>
                  <xdr:cNvGrpSpPr/>
                </xdr:nvGrpSpPr>
                <xdr:grpSpPr>
                  <a:xfrm>
                    <a:off x="7660006" y="686435"/>
                    <a:ext cx="3579494" cy="2323609"/>
                    <a:chOff x="0" y="120770"/>
                    <a:chExt cx="4902607" cy="3190762"/>
                  </a:xfrm>
                </xdr:grpSpPr>
                <xdr:pic>
                  <xdr:nvPicPr>
                    <xdr:cNvPr id="44" name="図 43">
                      <a:extLst>
                        <a:ext uri="{FF2B5EF4-FFF2-40B4-BE49-F238E27FC236}">
                          <a16:creationId xmlns:a16="http://schemas.microsoft.com/office/drawing/2014/main" id="{00000000-0008-0000-0100-00002C000000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1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r="3432"/>
                    <a:stretch/>
                  </xdr:blipFill>
                  <xdr:spPr>
                    <a:xfrm>
                      <a:off x="0" y="120770"/>
                      <a:ext cx="4902607" cy="3190762"/>
                    </a:xfrm>
                    <a:prstGeom prst="rect">
                      <a:avLst/>
                    </a:prstGeom>
                  </xdr:spPr>
                </xdr:pic>
                <xdr:sp macro="" textlink="">
                  <xdr:nvSpPr>
                    <xdr:cNvPr id="45" name="正方形/長方形 44">
                      <a:extLst>
                        <a:ext uri="{FF2B5EF4-FFF2-40B4-BE49-F238E27FC236}">
                          <a16:creationId xmlns:a16="http://schemas.microsoft.com/office/drawing/2014/main" id="{00000000-0008-0000-0100-00002D000000}"/>
                        </a:ext>
                      </a:extLst>
                    </xdr:cNvPr>
                    <xdr:cNvSpPr/>
                  </xdr:nvSpPr>
                  <xdr:spPr>
                    <a:xfrm>
                      <a:off x="884503" y="743669"/>
                      <a:ext cx="1480932" cy="265645"/>
                    </a:xfrm>
                    <a:prstGeom prst="rect">
                      <a:avLst/>
                    </a:prstGeom>
                    <a:noFill/>
                    <a:ln w="38100" cap="flat" cmpd="sng" algn="ctr">
                      <a:solidFill>
                        <a:srgbClr val="C00000"/>
                      </a:solidFill>
                      <a:prstDash val="solid"/>
                      <a:miter lim="800000"/>
                    </a:ln>
                    <a:effectLst/>
                  </xdr:spPr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ja-JP" altLang="en-US"/>
                    </a:p>
                  </xdr:txBody>
                </xdr:sp>
              </xdr:grpSp>
              <xdr:sp macro="" textlink="">
                <xdr:nvSpPr>
                  <xdr:cNvPr id="42" name="正方形/長方形 41">
                    <a:extLst>
                      <a:ext uri="{FF2B5EF4-FFF2-40B4-BE49-F238E27FC236}">
                        <a16:creationId xmlns:a16="http://schemas.microsoft.com/office/drawing/2014/main" id="{00000000-0008-0000-0100-00002A000000}"/>
                      </a:ext>
                    </a:extLst>
                  </xdr:cNvPr>
                  <xdr:cNvSpPr/>
                </xdr:nvSpPr>
                <xdr:spPr>
                  <a:xfrm>
                    <a:off x="9448801" y="1143635"/>
                    <a:ext cx="514350" cy="199390"/>
                  </a:xfrm>
                  <a:prstGeom prst="rect">
                    <a:avLst/>
                  </a:prstGeom>
                  <a:noFill/>
                  <a:ln w="38100" cap="flat" cmpd="sng" algn="ctr">
                    <a:solidFill>
                      <a:srgbClr val="C00000"/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3" name="正方形/長方形 42">
                    <a:extLst>
                      <a:ext uri="{FF2B5EF4-FFF2-40B4-BE49-F238E27FC236}">
                        <a16:creationId xmlns:a16="http://schemas.microsoft.com/office/drawing/2014/main" id="{00000000-0008-0000-0100-00002B000000}"/>
                      </a:ext>
                    </a:extLst>
                  </xdr:cNvPr>
                  <xdr:cNvSpPr/>
                </xdr:nvSpPr>
                <xdr:spPr>
                  <a:xfrm>
                    <a:off x="7810500" y="2381885"/>
                    <a:ext cx="2047875" cy="170815"/>
                  </a:xfrm>
                  <a:prstGeom prst="rect">
                    <a:avLst/>
                  </a:prstGeom>
                  <a:noFill/>
                  <a:ln w="38100" cap="flat" cmpd="sng" algn="ctr">
                    <a:solidFill>
                      <a:srgbClr val="C00000"/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40" name="テキスト ボックス 39">
                  <a:extLst>
                    <a:ext uri="{FF2B5EF4-FFF2-40B4-BE49-F238E27FC236}">
                      <a16:creationId xmlns:a16="http://schemas.microsoft.com/office/drawing/2014/main" id="{00000000-0008-0000-0100-000028000000}"/>
                    </a:ext>
                  </a:extLst>
                </xdr:cNvPr>
                <xdr:cNvSpPr txBox="1"/>
              </xdr:nvSpPr>
              <xdr:spPr>
                <a:xfrm>
                  <a:off x="7515225" y="2333625"/>
                  <a:ext cx="338554" cy="29245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200" b="1">
                      <a:solidFill>
                        <a:srgbClr val="C00000"/>
                      </a:solidFill>
                      <a:latin typeface="HGS創英角ｺﾞｼｯｸUB" panose="020B0900000000000000" pitchFamily="50" charset="-128"/>
                      <a:ea typeface="HGS創英角ｺﾞｼｯｸUB" panose="020B0900000000000000" pitchFamily="50" charset="-128"/>
                    </a:rPr>
                    <a:t>①</a:t>
                  </a:r>
                </a:p>
              </xdr:txBody>
            </xdr:sp>
          </xdr:grpSp>
          <xdr:sp macro="" textlink="">
            <xdr:nvSpPr>
              <xdr:cNvPr id="38" name="テキスト ボックス 37">
                <a:extLst>
                  <a:ext uri="{FF2B5EF4-FFF2-40B4-BE49-F238E27FC236}">
                    <a16:creationId xmlns:a16="http://schemas.microsoft.com/office/drawing/2014/main" id="{00000000-0008-0000-0100-000026000000}"/>
                  </a:ext>
                </a:extLst>
              </xdr:cNvPr>
              <xdr:cNvSpPr txBox="1"/>
            </xdr:nvSpPr>
            <xdr:spPr>
              <a:xfrm>
                <a:off x="9917431" y="1096010"/>
                <a:ext cx="338554" cy="29245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200" b="1">
                    <a:solidFill>
                      <a:srgbClr val="C00000"/>
                    </a:solidFill>
                    <a:latin typeface="HGS創英角ｺﾞｼｯｸUB" panose="020B0900000000000000" pitchFamily="50" charset="-128"/>
                    <a:ea typeface="HGS創英角ｺﾞｼｯｸUB" panose="020B0900000000000000" pitchFamily="50" charset="-128"/>
                  </a:rPr>
                  <a:t>③</a:t>
                </a:r>
              </a:p>
            </xdr:txBody>
          </xdr:sp>
        </xdr:grp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 txBox="1"/>
          </xdr:nvSpPr>
          <xdr:spPr>
            <a:xfrm>
              <a:off x="7419974" y="247746"/>
              <a:ext cx="3905251" cy="325217"/>
            </a:xfrm>
            <a:prstGeom prst="rect">
              <a:avLst/>
            </a:prstGeom>
            <a:solidFill>
              <a:srgbClr val="FFFFCC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kumimoji="1" lang="ja-JP" altLang="en-US" sz="1100" b="1">
                  <a:latin typeface="Meiryo UI" panose="020B0604030504040204" pitchFamily="50" charset="-128"/>
                  <a:ea typeface="Meiryo UI" panose="020B0604030504040204" pitchFamily="50" charset="-128"/>
                </a:rPr>
                <a:t>協会けんぽ補助コースを受診される場合は必ずご記入ください。</a:t>
              </a:r>
            </a:p>
          </xdr:txBody>
        </xdr:sp>
      </xdr:grp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/>
        </xdr:nvSpPr>
        <xdr:spPr>
          <a:xfrm>
            <a:off x="8669656" y="1134110"/>
            <a:ext cx="338554" cy="3898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200" b="1">
                <a:solidFill>
                  <a:srgbClr val="C00000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②</a:t>
            </a:r>
          </a:p>
        </xdr:txBody>
      </xdr:sp>
    </xdr:grpSp>
    <xdr:clientData/>
  </xdr:twoCellAnchor>
  <xdr:twoCellAnchor>
    <xdr:from>
      <xdr:col>26</xdr:col>
      <xdr:colOff>110434</xdr:colOff>
      <xdr:row>0</xdr:row>
      <xdr:rowOff>0</xdr:rowOff>
    </xdr:from>
    <xdr:to>
      <xdr:col>51</xdr:col>
      <xdr:colOff>255657</xdr:colOff>
      <xdr:row>8</xdr:row>
      <xdr:rowOff>92213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647608" y="0"/>
          <a:ext cx="6743701" cy="1638300"/>
        </a:xfrm>
        <a:prstGeom prst="roundRect">
          <a:avLst>
            <a:gd name="adj" fmla="val 9109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申込手順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①必要事項を入力してください（設定された書式の変更はしないでください）。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名前を付けて保存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してください。例：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受診申込書（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貴社名</a:t>
          </a:r>
          <a:r>
            <a:rPr kumimoji="1" lang="en-US" altLang="ja-JP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個人名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下記ボタンより</a:t>
          </a:r>
          <a:r>
            <a:rPr kumimoji="1" lang="ja-JP" altLang="en-US" sz="11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申込フォームへアクセスのうえ、本ファイルをアップロードしてください。</a:t>
          </a:r>
          <a:endParaRPr kumimoji="1" lang="en-US" altLang="ja-JP" sz="900" b="0" u="sng">
            <a:solidFill>
              <a:schemeClr val="tx1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  <a:p>
          <a:pPr algn="l"/>
          <a:r>
            <a:rPr kumimoji="1" lang="ja-JP" altLang="en-US" sz="900" b="0">
              <a:solidFill>
                <a:schemeClr val="tx1"/>
              </a:solidFill>
              <a:latin typeface="Century" panose="02040604050505020304" pitchFamily="18" charset="0"/>
              <a:ea typeface="Meiryo UI" panose="020B0604030504040204" pitchFamily="50" charset="-128"/>
            </a:rPr>
            <a:t>　　</a:t>
          </a:r>
          <a:endParaRPr kumimoji="1" lang="en-US" altLang="ja-JP" sz="900" b="0">
            <a:solidFill>
              <a:schemeClr val="tx1"/>
            </a:solidFill>
            <a:latin typeface="Century" panose="02040604050505020304" pitchFamily="18" charset="0"/>
            <a:ea typeface="Meiryo UI" panose="020B0604030504040204" pitchFamily="50" charset="-128"/>
          </a:endParaRPr>
        </a:p>
        <a:p>
          <a:pPr algn="l"/>
          <a:r>
            <a:rPr kumimoji="1" lang="ja-JP" altLang="en-US" sz="900" b="0">
              <a:solidFill>
                <a:schemeClr val="tx1"/>
              </a:solidFill>
              <a:latin typeface="Century" panose="02040604050505020304" pitchFamily="18" charset="0"/>
              <a:ea typeface="Meiryo UI" panose="020B0604030504040204" pitchFamily="50" charset="-128"/>
            </a:rPr>
            <a:t>　　　　　　　　　　　　　　　　　　　　　　　　　　　　　　　　　　　　←こちらをクリックすると、外部サイトへアクセスします。</a:t>
          </a:r>
        </a:p>
      </xdr:txBody>
    </xdr:sp>
    <xdr:clientData/>
  </xdr:twoCellAnchor>
  <xdr:twoCellAnchor>
    <xdr:from>
      <xdr:col>27</xdr:col>
      <xdr:colOff>110434</xdr:colOff>
      <xdr:row>6</xdr:row>
      <xdr:rowOff>27609</xdr:rowOff>
    </xdr:from>
    <xdr:to>
      <xdr:col>36</xdr:col>
      <xdr:colOff>146878</xdr:colOff>
      <xdr:row>7</xdr:row>
      <xdr:rowOff>196299</xdr:rowOff>
    </xdr:to>
    <xdr:sp macro="" textlink="">
      <xdr:nvSpPr>
        <xdr:cNvPr id="22" name="四角形: 角を丸くする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7909891" y="1118152"/>
          <a:ext cx="2438400" cy="361951"/>
        </a:xfrm>
        <a:prstGeom prst="roundRect">
          <a:avLst/>
        </a:prstGeom>
        <a:solidFill>
          <a:srgbClr val="9A0000"/>
        </a:solidFill>
        <a:ln w="57150" cmpd="dbl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申込フォーム（アップロード先）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iin3@osaka.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58"/>
  <sheetViews>
    <sheetView showGridLines="0" tabSelected="1" topLeftCell="A4" zoomScaleNormal="100" zoomScaleSheetLayoutView="100" workbookViewId="0">
      <selection activeCell="AA17" sqref="AA17"/>
    </sheetView>
  </sheetViews>
  <sheetFormatPr defaultColWidth="3.375" defaultRowHeight="15.75" x14ac:dyDescent="0.15"/>
  <cols>
    <col min="1" max="1" width="1.25" style="2" customWidth="1"/>
    <col min="2" max="2" width="4.75" style="2" customWidth="1"/>
    <col min="3" max="25" width="4" style="2" customWidth="1"/>
    <col min="26" max="26" width="1.25" style="2" customWidth="1"/>
    <col min="27" max="27" width="4.875" style="2" customWidth="1"/>
    <col min="28" max="28" width="4" style="2" bestFit="1" customWidth="1"/>
    <col min="29" max="51" width="3.375" style="2"/>
    <col min="52" max="52" width="4.875" style="2" customWidth="1"/>
    <col min="53" max="16384" width="3.375" style="2"/>
  </cols>
  <sheetData>
    <row r="1" spans="1:52" ht="21" x14ac:dyDescent="0.15">
      <c r="A1" s="1"/>
      <c r="B1" s="139" t="s">
        <v>11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AZ1" s="2" t="s">
        <v>117</v>
      </c>
    </row>
    <row r="2" spans="1:52" ht="12" customHeight="1" x14ac:dyDescent="0.15">
      <c r="B2" s="140" t="s">
        <v>12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AZ2" s="2" t="s">
        <v>147</v>
      </c>
    </row>
    <row r="3" spans="1:52" ht="4.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52" s="3" customFormat="1" ht="16.5" customHeight="1" x14ac:dyDescent="0.15">
      <c r="B4" s="141" t="s">
        <v>13</v>
      </c>
      <c r="C4" s="141"/>
      <c r="D4" s="141"/>
      <c r="E4" s="173" t="s">
        <v>51</v>
      </c>
      <c r="F4" s="174"/>
      <c r="G4" s="174"/>
      <c r="H4" s="174"/>
      <c r="I4" s="174"/>
      <c r="J4" s="97" t="s">
        <v>14</v>
      </c>
      <c r="K4" s="98"/>
      <c r="L4" s="99"/>
      <c r="M4" s="99"/>
      <c r="N4" s="99"/>
      <c r="O4" s="99"/>
      <c r="P4" s="99"/>
      <c r="Q4" s="128" t="s">
        <v>52</v>
      </c>
      <c r="R4" s="128"/>
      <c r="S4" s="128"/>
      <c r="T4" s="128"/>
      <c r="U4" s="128"/>
      <c r="V4" s="125" t="s">
        <v>59</v>
      </c>
      <c r="W4" s="125"/>
      <c r="X4" s="125"/>
      <c r="Y4" s="126"/>
    </row>
    <row r="5" spans="1:52" s="3" customFormat="1" ht="16.5" customHeight="1" x14ac:dyDescent="0.15">
      <c r="B5" s="155" t="s">
        <v>15</v>
      </c>
      <c r="C5" s="143"/>
      <c r="D5" s="144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127" t="str">
        <f>VLOOKUP(V4,プルダウン選択肢の表示!A23:B26,2,FALSE)</f>
        <v>会員番号（数字8桁未満）</v>
      </c>
      <c r="R5" s="127"/>
      <c r="S5" s="127"/>
      <c r="T5" s="127"/>
      <c r="U5" s="127"/>
      <c r="V5" s="90"/>
      <c r="W5" s="91"/>
      <c r="X5" s="91"/>
      <c r="Y5" s="92"/>
    </row>
    <row r="6" spans="1:52" s="3" customFormat="1" ht="16.5" customHeight="1" x14ac:dyDescent="0.15">
      <c r="B6" s="145"/>
      <c r="C6" s="146"/>
      <c r="D6" s="147"/>
      <c r="E6" s="107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0" t="s">
        <v>53</v>
      </c>
      <c r="R6" s="101"/>
      <c r="S6" s="111"/>
      <c r="T6" s="112"/>
      <c r="U6" s="112"/>
      <c r="V6" s="112"/>
      <c r="W6" s="112"/>
      <c r="X6" s="112"/>
      <c r="Y6" s="113"/>
    </row>
    <row r="7" spans="1:52" s="3" customFormat="1" ht="15" customHeight="1" x14ac:dyDescent="0.15">
      <c r="B7" s="142" t="s">
        <v>0</v>
      </c>
      <c r="C7" s="143"/>
      <c r="D7" s="144"/>
      <c r="E7" s="29" t="s">
        <v>3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  <c r="Q7" s="102"/>
      <c r="R7" s="103"/>
      <c r="S7" s="114"/>
      <c r="T7" s="115"/>
      <c r="U7" s="115"/>
      <c r="V7" s="115"/>
      <c r="W7" s="115"/>
      <c r="X7" s="115"/>
      <c r="Y7" s="116"/>
    </row>
    <row r="8" spans="1:52" s="3" customFormat="1" ht="20.25" customHeight="1" x14ac:dyDescent="0.15">
      <c r="B8" s="145"/>
      <c r="C8" s="146"/>
      <c r="D8" s="147"/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3"/>
      <c r="R8" s="153"/>
      <c r="S8" s="153"/>
      <c r="T8" s="153"/>
      <c r="U8" s="153"/>
      <c r="V8" s="153"/>
      <c r="W8" s="153"/>
      <c r="X8" s="153"/>
      <c r="Y8" s="154"/>
    </row>
    <row r="9" spans="1:52" s="3" customFormat="1" ht="18.75" customHeight="1" x14ac:dyDescent="0.15">
      <c r="B9" s="97" t="s">
        <v>17</v>
      </c>
      <c r="C9" s="156"/>
      <c r="D9" s="98"/>
      <c r="E9" s="148"/>
      <c r="F9" s="149"/>
      <c r="G9" s="149"/>
      <c r="H9" s="149"/>
      <c r="I9" s="149"/>
      <c r="J9" s="149"/>
      <c r="K9" s="149"/>
      <c r="L9" s="149"/>
      <c r="M9" s="149"/>
      <c r="N9" s="149"/>
      <c r="O9" s="150"/>
      <c r="P9" s="97" t="s">
        <v>99</v>
      </c>
      <c r="Q9" s="98"/>
      <c r="R9" s="179"/>
      <c r="S9" s="180"/>
      <c r="T9" s="180"/>
      <c r="U9" s="180"/>
      <c r="V9" s="180"/>
      <c r="W9" s="180"/>
      <c r="X9" s="180"/>
      <c r="Y9" s="181"/>
    </row>
    <row r="10" spans="1:52" s="3" customFormat="1" ht="26.25" customHeight="1" x14ac:dyDescent="0.15">
      <c r="B10" s="136" t="s">
        <v>24</v>
      </c>
      <c r="C10" s="137"/>
      <c r="D10" s="137"/>
      <c r="E10" s="137"/>
      <c r="F10" s="16"/>
      <c r="G10" s="17"/>
      <c r="H10" s="17"/>
      <c r="I10" s="17"/>
      <c r="J10" s="17"/>
      <c r="K10" s="17"/>
      <c r="L10" s="17"/>
      <c r="M10" s="18"/>
      <c r="N10" s="136" t="s">
        <v>25</v>
      </c>
      <c r="O10" s="137"/>
      <c r="P10" s="137"/>
      <c r="Q10" s="137"/>
      <c r="R10" s="16"/>
      <c r="S10" s="17"/>
      <c r="T10" s="17"/>
      <c r="U10" s="17"/>
      <c r="V10" s="17"/>
      <c r="W10" s="17"/>
      <c r="X10" s="17"/>
      <c r="Y10" s="18"/>
    </row>
    <row r="11" spans="1:52" ht="22.5" customHeight="1" x14ac:dyDescent="0.15">
      <c r="B11" s="182" t="s">
        <v>26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7"/>
    </row>
    <row r="12" spans="1:52" ht="28.5" customHeight="1" x14ac:dyDescent="0.15">
      <c r="B12" s="162" t="s">
        <v>23</v>
      </c>
      <c r="C12" s="163"/>
      <c r="D12" s="164"/>
      <c r="E12" s="159" t="s">
        <v>27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AB12" s="2">
        <f>IF(E12=0,"",VLOOKUP(E12,プルダウン選択肢の表示!A:B,2,FALSE))</f>
        <v>0</v>
      </c>
    </row>
    <row r="13" spans="1:52" ht="17.25" customHeight="1" x14ac:dyDescent="0.15">
      <c r="B13" s="165"/>
      <c r="C13" s="166"/>
      <c r="D13" s="167"/>
      <c r="E13" s="168" t="str">
        <f>IF(VLOOKUP(E12,プルダウン選択肢の表示!A:C,3,FALSE)=0,"",VLOOKUP(E12,プルダウン選択肢の表示!A:C,3,FALSE))</f>
        <v/>
      </c>
      <c r="F13" s="169"/>
      <c r="G13" s="93" t="str">
        <f>IF(VLOOKUP(E12,プルダウン選択肢の表示!A:D,4,FALSE)=0,"",VLOOKUP(E12,プルダウン選択肢の表示!A:D,4,FALSE))</f>
        <v/>
      </c>
      <c r="H13" s="93"/>
      <c r="I13" s="93"/>
      <c r="J13" s="93"/>
      <c r="K13" s="93"/>
      <c r="L13" s="93"/>
      <c r="M13" s="93"/>
      <c r="N13" s="93"/>
      <c r="O13" s="93"/>
      <c r="P13" s="93"/>
      <c r="Q13" s="94"/>
      <c r="R13" s="95" t="str">
        <f>IF(VLOOKUP(E12,プルダウン選択肢の表示!A:E,5,FALSE)=0,"",VLOOKUP(E12,プルダウン選択肢の表示!A:E,5,FALSE))</f>
        <v/>
      </c>
      <c r="S13" s="95"/>
      <c r="T13" s="95"/>
      <c r="U13" s="95"/>
      <c r="V13" s="95"/>
      <c r="W13" s="95"/>
      <c r="X13" s="95"/>
      <c r="Y13" s="96"/>
      <c r="Z13" s="8"/>
    </row>
    <row r="14" spans="1:52" ht="17.25" customHeight="1" x14ac:dyDescent="0.15">
      <c r="A14" s="9"/>
      <c r="B14" s="130" t="s">
        <v>18</v>
      </c>
      <c r="C14" s="175"/>
      <c r="D14" s="175"/>
      <c r="E14" s="178"/>
      <c r="F14" s="170" t="s">
        <v>146</v>
      </c>
      <c r="G14" s="171"/>
      <c r="H14" s="171"/>
      <c r="I14" s="171"/>
      <c r="J14" s="171"/>
      <c r="K14" s="171"/>
      <c r="L14" s="171"/>
      <c r="M14" s="172"/>
      <c r="N14" s="130" t="s">
        <v>19</v>
      </c>
      <c r="O14" s="175"/>
      <c r="P14" s="175"/>
      <c r="Q14" s="178"/>
      <c r="R14" s="170" t="s">
        <v>146</v>
      </c>
      <c r="S14" s="171"/>
      <c r="T14" s="171"/>
      <c r="U14" s="171"/>
      <c r="V14" s="171"/>
      <c r="W14" s="171"/>
      <c r="X14" s="171"/>
      <c r="Y14" s="172"/>
    </row>
    <row r="15" spans="1:52" ht="17.25" customHeight="1" x14ac:dyDescent="0.15">
      <c r="B15" s="130" t="s">
        <v>20</v>
      </c>
      <c r="C15" s="175"/>
      <c r="D15" s="175"/>
      <c r="E15" s="175"/>
      <c r="F15" s="175"/>
      <c r="G15" s="122" t="s">
        <v>21</v>
      </c>
      <c r="H15" s="123"/>
      <c r="I15" s="123"/>
      <c r="J15" s="123"/>
      <c r="K15" s="123"/>
      <c r="L15" s="123"/>
      <c r="M15" s="123"/>
      <c r="N15" s="124"/>
      <c r="O15" s="176"/>
      <c r="P15" s="177"/>
      <c r="Q15" s="177"/>
      <c r="R15" s="177"/>
      <c r="S15" s="177"/>
      <c r="T15" s="35" t="s">
        <v>22</v>
      </c>
      <c r="U15" s="34"/>
      <c r="V15" s="34"/>
      <c r="W15" s="34"/>
      <c r="X15" s="34"/>
      <c r="Y15" s="36"/>
    </row>
    <row r="16" spans="1:52" ht="17.25" customHeight="1" x14ac:dyDescent="0.15">
      <c r="B16" s="129" t="s">
        <v>101</v>
      </c>
      <c r="C16" s="129"/>
      <c r="D16" s="129"/>
      <c r="E16" s="129"/>
      <c r="F16" s="130"/>
      <c r="G16" s="131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3"/>
    </row>
    <row r="17" spans="2:46" ht="20.25" customHeight="1" thickBot="1" x14ac:dyDescent="0.2">
      <c r="B17" s="120" t="str">
        <f>VLOOKUP(E4,プルダウン選択肢の表示!A28:B31,2,FALSE)</f>
        <v>上記の「申請内容」をご選択ください。</v>
      </c>
      <c r="C17" s="120"/>
      <c r="D17" s="120"/>
      <c r="E17" s="120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</row>
    <row r="18" spans="2:46" ht="23.25" customHeight="1" x14ac:dyDescent="0.15">
      <c r="B18" s="22" t="s">
        <v>4</v>
      </c>
      <c r="C18" s="117" t="s">
        <v>1</v>
      </c>
      <c r="D18" s="118"/>
      <c r="E18" s="119"/>
      <c r="F18" s="117" t="s">
        <v>5</v>
      </c>
      <c r="G18" s="118"/>
      <c r="H18" s="118"/>
      <c r="I18" s="119"/>
      <c r="J18" s="19" t="s">
        <v>10</v>
      </c>
      <c r="K18" s="117" t="s">
        <v>142</v>
      </c>
      <c r="L18" s="118"/>
      <c r="M18" s="119"/>
      <c r="N18" s="138" t="s">
        <v>7</v>
      </c>
      <c r="O18" s="138"/>
      <c r="P18" s="138"/>
      <c r="Q18" s="117" t="s">
        <v>2</v>
      </c>
      <c r="R18" s="118"/>
      <c r="S18" s="119"/>
      <c r="T18" s="117" t="s">
        <v>9</v>
      </c>
      <c r="U18" s="118"/>
      <c r="V18" s="118"/>
      <c r="W18" s="119"/>
      <c r="X18" s="157" t="s">
        <v>90</v>
      </c>
      <c r="Y18" s="158"/>
    </row>
    <row r="19" spans="2:46" x14ac:dyDescent="0.15">
      <c r="B19" s="23">
        <v>1</v>
      </c>
      <c r="C19" s="83"/>
      <c r="D19" s="84"/>
      <c r="E19" s="85"/>
      <c r="F19" s="83"/>
      <c r="G19" s="84"/>
      <c r="H19" s="84"/>
      <c r="I19" s="85"/>
      <c r="J19" s="25"/>
      <c r="K19" s="80"/>
      <c r="L19" s="81"/>
      <c r="M19" s="82"/>
      <c r="N19" s="83"/>
      <c r="O19" s="84"/>
      <c r="P19" s="85"/>
      <c r="Q19" s="83"/>
      <c r="R19" s="84"/>
      <c r="S19" s="85"/>
      <c r="T19" s="134"/>
      <c r="U19" s="135"/>
      <c r="V19" s="86"/>
      <c r="W19" s="87"/>
      <c r="X19" s="88"/>
      <c r="Y19" s="89"/>
    </row>
    <row r="20" spans="2:46" x14ac:dyDescent="0.15">
      <c r="B20" s="23">
        <v>2</v>
      </c>
      <c r="C20" s="83"/>
      <c r="D20" s="84"/>
      <c r="E20" s="85"/>
      <c r="F20" s="83"/>
      <c r="G20" s="84"/>
      <c r="H20" s="84"/>
      <c r="I20" s="85"/>
      <c r="J20" s="25"/>
      <c r="K20" s="80"/>
      <c r="L20" s="81"/>
      <c r="M20" s="82"/>
      <c r="N20" s="83"/>
      <c r="O20" s="84"/>
      <c r="P20" s="85"/>
      <c r="Q20" s="83"/>
      <c r="R20" s="84"/>
      <c r="S20" s="85"/>
      <c r="T20" s="86"/>
      <c r="U20" s="87"/>
      <c r="V20" s="86"/>
      <c r="W20" s="87"/>
      <c r="X20" s="88"/>
      <c r="Y20" s="89"/>
    </row>
    <row r="21" spans="2:46" x14ac:dyDescent="0.15">
      <c r="B21" s="23">
        <v>3</v>
      </c>
      <c r="C21" s="83"/>
      <c r="D21" s="84"/>
      <c r="E21" s="85"/>
      <c r="F21" s="83"/>
      <c r="G21" s="84"/>
      <c r="H21" s="84"/>
      <c r="I21" s="85"/>
      <c r="J21" s="25"/>
      <c r="K21" s="80"/>
      <c r="L21" s="81"/>
      <c r="M21" s="82"/>
      <c r="N21" s="83"/>
      <c r="O21" s="84"/>
      <c r="P21" s="85"/>
      <c r="Q21" s="83"/>
      <c r="R21" s="84"/>
      <c r="S21" s="85"/>
      <c r="T21" s="134"/>
      <c r="U21" s="135"/>
      <c r="V21" s="86"/>
      <c r="W21" s="87"/>
      <c r="X21" s="88"/>
      <c r="Y21" s="89"/>
    </row>
    <row r="22" spans="2:46" x14ac:dyDescent="0.15">
      <c r="B22" s="23">
        <v>4</v>
      </c>
      <c r="C22" s="83"/>
      <c r="D22" s="84"/>
      <c r="E22" s="85"/>
      <c r="F22" s="83"/>
      <c r="G22" s="84"/>
      <c r="H22" s="84"/>
      <c r="I22" s="85"/>
      <c r="J22" s="25"/>
      <c r="K22" s="80"/>
      <c r="L22" s="81"/>
      <c r="M22" s="82"/>
      <c r="N22" s="83"/>
      <c r="O22" s="84"/>
      <c r="P22" s="85"/>
      <c r="Q22" s="83"/>
      <c r="R22" s="84"/>
      <c r="S22" s="85"/>
      <c r="T22" s="86"/>
      <c r="U22" s="87"/>
      <c r="V22" s="86"/>
      <c r="W22" s="87"/>
      <c r="X22" s="88"/>
      <c r="Y22" s="89"/>
    </row>
    <row r="23" spans="2:46" x14ac:dyDescent="0.15">
      <c r="B23" s="23">
        <v>5</v>
      </c>
      <c r="C23" s="83"/>
      <c r="D23" s="84"/>
      <c r="E23" s="85"/>
      <c r="F23" s="83"/>
      <c r="G23" s="84"/>
      <c r="H23" s="84"/>
      <c r="I23" s="85"/>
      <c r="J23" s="25"/>
      <c r="K23" s="80"/>
      <c r="L23" s="81"/>
      <c r="M23" s="82"/>
      <c r="N23" s="83"/>
      <c r="O23" s="84"/>
      <c r="P23" s="85"/>
      <c r="Q23" s="83"/>
      <c r="R23" s="84"/>
      <c r="S23" s="85"/>
      <c r="T23" s="86"/>
      <c r="U23" s="87"/>
      <c r="V23" s="86"/>
      <c r="W23" s="87"/>
      <c r="X23" s="88"/>
      <c r="Y23" s="89"/>
      <c r="AL23" s="9"/>
    </row>
    <row r="24" spans="2:46" x14ac:dyDescent="0.15">
      <c r="B24" s="23">
        <v>6</v>
      </c>
      <c r="C24" s="83"/>
      <c r="D24" s="84"/>
      <c r="E24" s="85"/>
      <c r="F24" s="83"/>
      <c r="G24" s="84"/>
      <c r="H24" s="84"/>
      <c r="I24" s="85"/>
      <c r="J24" s="25"/>
      <c r="K24" s="80"/>
      <c r="L24" s="81"/>
      <c r="M24" s="82"/>
      <c r="N24" s="83"/>
      <c r="O24" s="84"/>
      <c r="P24" s="85"/>
      <c r="Q24" s="83"/>
      <c r="R24" s="84"/>
      <c r="S24" s="85"/>
      <c r="T24" s="86"/>
      <c r="U24" s="87"/>
      <c r="V24" s="86"/>
      <c r="W24" s="87"/>
      <c r="X24" s="88"/>
      <c r="Y24" s="89"/>
      <c r="AL24" s="9"/>
    </row>
    <row r="25" spans="2:46" x14ac:dyDescent="0.15">
      <c r="B25" s="23">
        <v>7</v>
      </c>
      <c r="C25" s="83"/>
      <c r="D25" s="84"/>
      <c r="E25" s="85"/>
      <c r="F25" s="83"/>
      <c r="G25" s="84"/>
      <c r="H25" s="84"/>
      <c r="I25" s="85"/>
      <c r="J25" s="25"/>
      <c r="K25" s="80"/>
      <c r="L25" s="81"/>
      <c r="M25" s="82"/>
      <c r="N25" s="83"/>
      <c r="O25" s="84"/>
      <c r="P25" s="85"/>
      <c r="Q25" s="83"/>
      <c r="R25" s="84"/>
      <c r="S25" s="85"/>
      <c r="T25" s="86"/>
      <c r="U25" s="87"/>
      <c r="V25" s="86"/>
      <c r="W25" s="87"/>
      <c r="X25" s="88"/>
      <c r="Y25" s="89"/>
    </row>
    <row r="26" spans="2:46" x14ac:dyDescent="0.15">
      <c r="B26" s="23">
        <v>8</v>
      </c>
      <c r="C26" s="83"/>
      <c r="D26" s="84"/>
      <c r="E26" s="85"/>
      <c r="F26" s="83"/>
      <c r="G26" s="84"/>
      <c r="H26" s="84"/>
      <c r="I26" s="85"/>
      <c r="J26" s="25"/>
      <c r="K26" s="80"/>
      <c r="L26" s="81"/>
      <c r="M26" s="82"/>
      <c r="N26" s="83"/>
      <c r="O26" s="84"/>
      <c r="P26" s="85"/>
      <c r="Q26" s="83"/>
      <c r="R26" s="84"/>
      <c r="S26" s="85"/>
      <c r="T26" s="86"/>
      <c r="U26" s="87"/>
      <c r="V26" s="86"/>
      <c r="W26" s="87"/>
      <c r="X26" s="88"/>
      <c r="Y26" s="89"/>
      <c r="AT26" s="78" t="s">
        <v>151</v>
      </c>
    </row>
    <row r="27" spans="2:46" x14ac:dyDescent="0.15">
      <c r="B27" s="23">
        <v>9</v>
      </c>
      <c r="C27" s="83"/>
      <c r="D27" s="84"/>
      <c r="E27" s="85"/>
      <c r="F27" s="83"/>
      <c r="G27" s="84"/>
      <c r="H27" s="84"/>
      <c r="I27" s="85"/>
      <c r="J27" s="25"/>
      <c r="K27" s="80"/>
      <c r="L27" s="81"/>
      <c r="M27" s="82"/>
      <c r="N27" s="83"/>
      <c r="O27" s="84"/>
      <c r="P27" s="85"/>
      <c r="Q27" s="83"/>
      <c r="R27" s="84"/>
      <c r="S27" s="85"/>
      <c r="T27" s="86"/>
      <c r="U27" s="87"/>
      <c r="V27" s="86"/>
      <c r="W27" s="87"/>
      <c r="X27" s="88"/>
      <c r="Y27" s="89"/>
    </row>
    <row r="28" spans="2:46" x14ac:dyDescent="0.15">
      <c r="B28" s="23">
        <v>10</v>
      </c>
      <c r="C28" s="83"/>
      <c r="D28" s="84"/>
      <c r="E28" s="85"/>
      <c r="F28" s="83"/>
      <c r="G28" s="84"/>
      <c r="H28" s="84"/>
      <c r="I28" s="85"/>
      <c r="J28" s="25"/>
      <c r="K28" s="80"/>
      <c r="L28" s="81"/>
      <c r="M28" s="82"/>
      <c r="N28" s="83"/>
      <c r="O28" s="84"/>
      <c r="P28" s="85"/>
      <c r="Q28" s="83"/>
      <c r="R28" s="84"/>
      <c r="S28" s="85"/>
      <c r="T28" s="86"/>
      <c r="U28" s="87"/>
      <c r="V28" s="86"/>
      <c r="W28" s="87"/>
      <c r="X28" s="88"/>
      <c r="Y28" s="89"/>
    </row>
    <row r="29" spans="2:46" x14ac:dyDescent="0.15">
      <c r="B29" s="23">
        <v>11</v>
      </c>
      <c r="C29" s="83"/>
      <c r="D29" s="84"/>
      <c r="E29" s="85"/>
      <c r="F29" s="83"/>
      <c r="G29" s="84"/>
      <c r="H29" s="84"/>
      <c r="I29" s="85"/>
      <c r="J29" s="25"/>
      <c r="K29" s="80"/>
      <c r="L29" s="81"/>
      <c r="M29" s="82"/>
      <c r="N29" s="83"/>
      <c r="O29" s="84"/>
      <c r="P29" s="85"/>
      <c r="Q29" s="83"/>
      <c r="R29" s="84"/>
      <c r="S29" s="85"/>
      <c r="T29" s="86"/>
      <c r="U29" s="87"/>
      <c r="V29" s="86"/>
      <c r="W29" s="87"/>
      <c r="X29" s="88"/>
      <c r="Y29" s="89"/>
    </row>
    <row r="30" spans="2:46" x14ac:dyDescent="0.15">
      <c r="B30" s="23">
        <v>12</v>
      </c>
      <c r="C30" s="83"/>
      <c r="D30" s="84"/>
      <c r="E30" s="85"/>
      <c r="F30" s="83"/>
      <c r="G30" s="84"/>
      <c r="H30" s="84"/>
      <c r="I30" s="85"/>
      <c r="J30" s="25"/>
      <c r="K30" s="80"/>
      <c r="L30" s="81"/>
      <c r="M30" s="82"/>
      <c r="N30" s="83"/>
      <c r="O30" s="84"/>
      <c r="P30" s="85"/>
      <c r="Q30" s="83"/>
      <c r="R30" s="84"/>
      <c r="S30" s="85"/>
      <c r="T30" s="86"/>
      <c r="U30" s="87"/>
      <c r="V30" s="86"/>
      <c r="W30" s="87"/>
      <c r="X30" s="88"/>
      <c r="Y30" s="89"/>
    </row>
    <row r="31" spans="2:46" x14ac:dyDescent="0.15">
      <c r="B31" s="23">
        <v>13</v>
      </c>
      <c r="C31" s="83"/>
      <c r="D31" s="84"/>
      <c r="E31" s="85"/>
      <c r="F31" s="83"/>
      <c r="G31" s="84"/>
      <c r="H31" s="84"/>
      <c r="I31" s="85"/>
      <c r="J31" s="25"/>
      <c r="K31" s="80"/>
      <c r="L31" s="81"/>
      <c r="M31" s="82"/>
      <c r="N31" s="83"/>
      <c r="O31" s="84"/>
      <c r="P31" s="85"/>
      <c r="Q31" s="83"/>
      <c r="R31" s="84"/>
      <c r="S31" s="85"/>
      <c r="T31" s="86"/>
      <c r="U31" s="87"/>
      <c r="V31" s="86"/>
      <c r="W31" s="87"/>
      <c r="X31" s="88"/>
      <c r="Y31" s="89"/>
    </row>
    <row r="32" spans="2:46" x14ac:dyDescent="0.15">
      <c r="B32" s="23">
        <v>14</v>
      </c>
      <c r="C32" s="83"/>
      <c r="D32" s="84"/>
      <c r="E32" s="85"/>
      <c r="F32" s="83"/>
      <c r="G32" s="84"/>
      <c r="H32" s="84"/>
      <c r="I32" s="85"/>
      <c r="J32" s="25"/>
      <c r="K32" s="80"/>
      <c r="L32" s="81"/>
      <c r="M32" s="82"/>
      <c r="N32" s="83"/>
      <c r="O32" s="84"/>
      <c r="P32" s="85"/>
      <c r="Q32" s="83"/>
      <c r="R32" s="84"/>
      <c r="S32" s="85"/>
      <c r="T32" s="86"/>
      <c r="U32" s="87"/>
      <c r="V32" s="86"/>
      <c r="W32" s="87"/>
      <c r="X32" s="88"/>
      <c r="Y32" s="89"/>
    </row>
    <row r="33" spans="2:46" x14ac:dyDescent="0.15">
      <c r="B33" s="23">
        <v>15</v>
      </c>
      <c r="C33" s="83"/>
      <c r="D33" s="84"/>
      <c r="E33" s="85"/>
      <c r="F33" s="83"/>
      <c r="G33" s="84"/>
      <c r="H33" s="84"/>
      <c r="I33" s="85"/>
      <c r="J33" s="25"/>
      <c r="K33" s="80"/>
      <c r="L33" s="81"/>
      <c r="M33" s="82"/>
      <c r="N33" s="83"/>
      <c r="O33" s="84"/>
      <c r="P33" s="85"/>
      <c r="Q33" s="83"/>
      <c r="R33" s="84"/>
      <c r="S33" s="85"/>
      <c r="T33" s="86"/>
      <c r="U33" s="87"/>
      <c r="V33" s="86"/>
      <c r="W33" s="87"/>
      <c r="X33" s="88"/>
      <c r="Y33" s="89"/>
    </row>
    <row r="34" spans="2:46" x14ac:dyDescent="0.15">
      <c r="B34" s="23">
        <v>16</v>
      </c>
      <c r="C34" s="83"/>
      <c r="D34" s="84"/>
      <c r="E34" s="85"/>
      <c r="F34" s="83"/>
      <c r="G34" s="84"/>
      <c r="H34" s="84"/>
      <c r="I34" s="85"/>
      <c r="J34" s="25"/>
      <c r="K34" s="80"/>
      <c r="L34" s="81"/>
      <c r="M34" s="82"/>
      <c r="N34" s="83"/>
      <c r="O34" s="84"/>
      <c r="P34" s="85"/>
      <c r="Q34" s="83"/>
      <c r="R34" s="84"/>
      <c r="S34" s="85"/>
      <c r="T34" s="86"/>
      <c r="U34" s="87"/>
      <c r="V34" s="86"/>
      <c r="W34" s="87"/>
      <c r="X34" s="88"/>
      <c r="Y34" s="89"/>
    </row>
    <row r="35" spans="2:46" x14ac:dyDescent="0.15">
      <c r="B35" s="23">
        <v>17</v>
      </c>
      <c r="C35" s="83"/>
      <c r="D35" s="84"/>
      <c r="E35" s="85"/>
      <c r="F35" s="83"/>
      <c r="G35" s="84"/>
      <c r="H35" s="84"/>
      <c r="I35" s="85"/>
      <c r="J35" s="25"/>
      <c r="K35" s="80"/>
      <c r="L35" s="81"/>
      <c r="M35" s="82"/>
      <c r="N35" s="83"/>
      <c r="O35" s="84"/>
      <c r="P35" s="85"/>
      <c r="Q35" s="83"/>
      <c r="R35" s="84"/>
      <c r="S35" s="85"/>
      <c r="T35" s="86"/>
      <c r="U35" s="87"/>
      <c r="V35" s="86"/>
      <c r="W35" s="87"/>
      <c r="X35" s="88"/>
      <c r="Y35" s="89"/>
    </row>
    <row r="36" spans="2:46" x14ac:dyDescent="0.15">
      <c r="B36" s="23">
        <v>18</v>
      </c>
      <c r="C36" s="83"/>
      <c r="D36" s="84"/>
      <c r="E36" s="85"/>
      <c r="F36" s="83"/>
      <c r="G36" s="84"/>
      <c r="H36" s="84"/>
      <c r="I36" s="85"/>
      <c r="J36" s="25"/>
      <c r="K36" s="80"/>
      <c r="L36" s="81"/>
      <c r="M36" s="82"/>
      <c r="N36" s="83"/>
      <c r="O36" s="84"/>
      <c r="P36" s="85"/>
      <c r="Q36" s="83"/>
      <c r="R36" s="84"/>
      <c r="S36" s="85"/>
      <c r="T36" s="86"/>
      <c r="U36" s="87"/>
      <c r="V36" s="86"/>
      <c r="W36" s="87"/>
      <c r="X36" s="88"/>
      <c r="Y36" s="89"/>
    </row>
    <row r="37" spans="2:46" x14ac:dyDescent="0.15">
      <c r="B37" s="23">
        <v>19</v>
      </c>
      <c r="C37" s="83"/>
      <c r="D37" s="84"/>
      <c r="E37" s="85"/>
      <c r="F37" s="83"/>
      <c r="G37" s="84"/>
      <c r="H37" s="84"/>
      <c r="I37" s="85"/>
      <c r="J37" s="25"/>
      <c r="K37" s="80"/>
      <c r="L37" s="81"/>
      <c r="M37" s="82"/>
      <c r="N37" s="83"/>
      <c r="O37" s="84"/>
      <c r="P37" s="85"/>
      <c r="Q37" s="83"/>
      <c r="R37" s="84"/>
      <c r="S37" s="85"/>
      <c r="T37" s="86"/>
      <c r="U37" s="87"/>
      <c r="V37" s="86"/>
      <c r="W37" s="87"/>
      <c r="X37" s="88"/>
      <c r="Y37" s="89"/>
    </row>
    <row r="38" spans="2:46" x14ac:dyDescent="0.15">
      <c r="B38" s="23">
        <v>20</v>
      </c>
      <c r="C38" s="83"/>
      <c r="D38" s="84"/>
      <c r="E38" s="85"/>
      <c r="F38" s="83"/>
      <c r="G38" s="84"/>
      <c r="H38" s="84"/>
      <c r="I38" s="85"/>
      <c r="J38" s="25"/>
      <c r="K38" s="80"/>
      <c r="L38" s="81"/>
      <c r="M38" s="82"/>
      <c r="N38" s="83"/>
      <c r="O38" s="84"/>
      <c r="P38" s="85"/>
      <c r="Q38" s="83"/>
      <c r="R38" s="84"/>
      <c r="S38" s="85"/>
      <c r="T38" s="86"/>
      <c r="U38" s="87"/>
      <c r="V38" s="86"/>
      <c r="W38" s="87"/>
      <c r="X38" s="88"/>
      <c r="Y38" s="89"/>
    </row>
    <row r="39" spans="2:46" x14ac:dyDescent="0.15">
      <c r="B39" s="23">
        <v>21</v>
      </c>
      <c r="C39" s="83"/>
      <c r="D39" s="84"/>
      <c r="E39" s="85"/>
      <c r="F39" s="83"/>
      <c r="G39" s="84"/>
      <c r="H39" s="84"/>
      <c r="I39" s="85"/>
      <c r="J39" s="25"/>
      <c r="K39" s="80"/>
      <c r="L39" s="81"/>
      <c r="M39" s="82"/>
      <c r="N39" s="83"/>
      <c r="O39" s="84"/>
      <c r="P39" s="85"/>
      <c r="Q39" s="83"/>
      <c r="R39" s="84"/>
      <c r="S39" s="85"/>
      <c r="T39" s="86"/>
      <c r="U39" s="87"/>
      <c r="V39" s="86"/>
      <c r="W39" s="87"/>
      <c r="X39" s="88"/>
      <c r="Y39" s="89"/>
    </row>
    <row r="40" spans="2:46" x14ac:dyDescent="0.15">
      <c r="B40" s="23">
        <v>22</v>
      </c>
      <c r="C40" s="83"/>
      <c r="D40" s="84"/>
      <c r="E40" s="85"/>
      <c r="F40" s="83"/>
      <c r="G40" s="84"/>
      <c r="H40" s="84"/>
      <c r="I40" s="85"/>
      <c r="J40" s="25"/>
      <c r="K40" s="80"/>
      <c r="L40" s="81"/>
      <c r="M40" s="82"/>
      <c r="N40" s="83"/>
      <c r="O40" s="84"/>
      <c r="P40" s="85"/>
      <c r="Q40" s="83"/>
      <c r="R40" s="84"/>
      <c r="S40" s="85"/>
      <c r="T40" s="86"/>
      <c r="U40" s="87"/>
      <c r="V40" s="86"/>
      <c r="W40" s="87"/>
      <c r="X40" s="88"/>
      <c r="Y40" s="89"/>
    </row>
    <row r="41" spans="2:46" x14ac:dyDescent="0.15">
      <c r="B41" s="23">
        <v>23</v>
      </c>
      <c r="C41" s="83"/>
      <c r="D41" s="84"/>
      <c r="E41" s="85"/>
      <c r="F41" s="83"/>
      <c r="G41" s="84"/>
      <c r="H41" s="84"/>
      <c r="I41" s="85"/>
      <c r="J41" s="25"/>
      <c r="K41" s="80"/>
      <c r="L41" s="81"/>
      <c r="M41" s="82"/>
      <c r="N41" s="83"/>
      <c r="O41" s="84"/>
      <c r="P41" s="85"/>
      <c r="Q41" s="83"/>
      <c r="R41" s="84"/>
      <c r="S41" s="85"/>
      <c r="T41" s="86"/>
      <c r="U41" s="87"/>
      <c r="V41" s="86"/>
      <c r="W41" s="87"/>
      <c r="X41" s="88"/>
      <c r="Y41" s="89"/>
    </row>
    <row r="42" spans="2:46" x14ac:dyDescent="0.15">
      <c r="B42" s="23">
        <v>24</v>
      </c>
      <c r="C42" s="83"/>
      <c r="D42" s="84"/>
      <c r="E42" s="85"/>
      <c r="F42" s="83"/>
      <c r="G42" s="84"/>
      <c r="H42" s="84"/>
      <c r="I42" s="85"/>
      <c r="J42" s="25"/>
      <c r="K42" s="80"/>
      <c r="L42" s="81"/>
      <c r="M42" s="82"/>
      <c r="N42" s="83"/>
      <c r="O42" s="84"/>
      <c r="P42" s="85"/>
      <c r="Q42" s="83"/>
      <c r="R42" s="84"/>
      <c r="S42" s="85"/>
      <c r="T42" s="86"/>
      <c r="U42" s="87"/>
      <c r="V42" s="86"/>
      <c r="W42" s="87"/>
      <c r="X42" s="88"/>
      <c r="Y42" s="89"/>
    </row>
    <row r="43" spans="2:46" x14ac:dyDescent="0.15">
      <c r="B43" s="23">
        <v>25</v>
      </c>
      <c r="C43" s="83"/>
      <c r="D43" s="84"/>
      <c r="E43" s="85"/>
      <c r="F43" s="83"/>
      <c r="G43" s="84"/>
      <c r="H43" s="84"/>
      <c r="I43" s="85"/>
      <c r="J43" s="25"/>
      <c r="K43" s="80"/>
      <c r="L43" s="81"/>
      <c r="M43" s="82"/>
      <c r="N43" s="83"/>
      <c r="O43" s="84"/>
      <c r="P43" s="85"/>
      <c r="Q43" s="83"/>
      <c r="R43" s="84"/>
      <c r="S43" s="85"/>
      <c r="T43" s="86"/>
      <c r="U43" s="87"/>
      <c r="V43" s="86"/>
      <c r="W43" s="87"/>
      <c r="X43" s="88"/>
      <c r="Y43" s="89"/>
    </row>
    <row r="44" spans="2:46" x14ac:dyDescent="0.15">
      <c r="B44" s="23">
        <v>26</v>
      </c>
      <c r="C44" s="83"/>
      <c r="D44" s="84"/>
      <c r="E44" s="85"/>
      <c r="F44" s="83"/>
      <c r="G44" s="84"/>
      <c r="H44" s="84"/>
      <c r="I44" s="85"/>
      <c r="J44" s="25"/>
      <c r="K44" s="80"/>
      <c r="L44" s="81"/>
      <c r="M44" s="82"/>
      <c r="N44" s="83"/>
      <c r="O44" s="84"/>
      <c r="P44" s="85"/>
      <c r="Q44" s="83"/>
      <c r="R44" s="84"/>
      <c r="S44" s="85"/>
      <c r="T44" s="86"/>
      <c r="U44" s="87"/>
      <c r="V44" s="86"/>
      <c r="W44" s="87"/>
      <c r="X44" s="88"/>
      <c r="Y44" s="89"/>
    </row>
    <row r="45" spans="2:46" x14ac:dyDescent="0.15">
      <c r="B45" s="23">
        <v>27</v>
      </c>
      <c r="C45" s="83"/>
      <c r="D45" s="84"/>
      <c r="E45" s="85"/>
      <c r="F45" s="83"/>
      <c r="G45" s="84"/>
      <c r="H45" s="84"/>
      <c r="I45" s="85"/>
      <c r="J45" s="25"/>
      <c r="K45" s="80"/>
      <c r="L45" s="81"/>
      <c r="M45" s="82"/>
      <c r="N45" s="83"/>
      <c r="O45" s="84"/>
      <c r="P45" s="85"/>
      <c r="Q45" s="83"/>
      <c r="R45" s="84"/>
      <c r="S45" s="85"/>
      <c r="T45" s="86"/>
      <c r="U45" s="87"/>
      <c r="V45" s="86"/>
      <c r="W45" s="87"/>
      <c r="X45" s="88"/>
      <c r="Y45" s="89"/>
      <c r="AT45" s="78" t="s">
        <v>150</v>
      </c>
    </row>
    <row r="46" spans="2:46" x14ac:dyDescent="0.15">
      <c r="B46" s="23">
        <v>28</v>
      </c>
      <c r="C46" s="83"/>
      <c r="D46" s="84"/>
      <c r="E46" s="85"/>
      <c r="F46" s="83"/>
      <c r="G46" s="84"/>
      <c r="H46" s="84"/>
      <c r="I46" s="85"/>
      <c r="J46" s="25"/>
      <c r="K46" s="80"/>
      <c r="L46" s="81"/>
      <c r="M46" s="82"/>
      <c r="N46" s="83"/>
      <c r="O46" s="84"/>
      <c r="P46" s="85"/>
      <c r="Q46" s="83"/>
      <c r="R46" s="84"/>
      <c r="S46" s="85"/>
      <c r="T46" s="86"/>
      <c r="U46" s="87"/>
      <c r="V46" s="86"/>
      <c r="W46" s="87"/>
      <c r="X46" s="88"/>
      <c r="Y46" s="89"/>
    </row>
    <row r="47" spans="2:46" x14ac:dyDescent="0.15">
      <c r="B47" s="23">
        <v>29</v>
      </c>
      <c r="C47" s="83"/>
      <c r="D47" s="84"/>
      <c r="E47" s="85"/>
      <c r="F47" s="83"/>
      <c r="G47" s="84"/>
      <c r="H47" s="84"/>
      <c r="I47" s="85"/>
      <c r="J47" s="25"/>
      <c r="K47" s="80"/>
      <c r="L47" s="81"/>
      <c r="M47" s="82"/>
      <c r="N47" s="83"/>
      <c r="O47" s="84"/>
      <c r="P47" s="85"/>
      <c r="Q47" s="83"/>
      <c r="R47" s="84"/>
      <c r="S47" s="85"/>
      <c r="T47" s="86"/>
      <c r="U47" s="87"/>
      <c r="V47" s="86"/>
      <c r="W47" s="87"/>
      <c r="X47" s="88"/>
      <c r="Y47" s="89"/>
    </row>
    <row r="48" spans="2:46" x14ac:dyDescent="0.15">
      <c r="B48" s="23">
        <v>30</v>
      </c>
      <c r="C48" s="83"/>
      <c r="D48" s="84"/>
      <c r="E48" s="85"/>
      <c r="F48" s="83"/>
      <c r="G48" s="84"/>
      <c r="H48" s="84"/>
      <c r="I48" s="85"/>
      <c r="J48" s="25"/>
      <c r="K48" s="80"/>
      <c r="L48" s="81"/>
      <c r="M48" s="82"/>
      <c r="N48" s="83"/>
      <c r="O48" s="84"/>
      <c r="P48" s="85"/>
      <c r="Q48" s="83"/>
      <c r="R48" s="84"/>
      <c r="S48" s="85"/>
      <c r="T48" s="86"/>
      <c r="U48" s="87"/>
      <c r="V48" s="86"/>
      <c r="W48" s="87"/>
      <c r="X48" s="88"/>
      <c r="Y48" s="89"/>
    </row>
    <row r="49" spans="2:25" x14ac:dyDescent="0.15">
      <c r="B49" s="23">
        <v>31</v>
      </c>
      <c r="C49" s="83"/>
      <c r="D49" s="84"/>
      <c r="E49" s="85"/>
      <c r="F49" s="83"/>
      <c r="G49" s="84"/>
      <c r="H49" s="84"/>
      <c r="I49" s="85"/>
      <c r="J49" s="25"/>
      <c r="K49" s="80"/>
      <c r="L49" s="81"/>
      <c r="M49" s="82"/>
      <c r="N49" s="83"/>
      <c r="O49" s="84"/>
      <c r="P49" s="85"/>
      <c r="Q49" s="83"/>
      <c r="R49" s="84"/>
      <c r="S49" s="85"/>
      <c r="T49" s="86"/>
      <c r="U49" s="87"/>
      <c r="V49" s="86"/>
      <c r="W49" s="87"/>
      <c r="X49" s="88"/>
      <c r="Y49" s="89"/>
    </row>
    <row r="50" spans="2:25" x14ac:dyDescent="0.15">
      <c r="B50" s="23">
        <v>32</v>
      </c>
      <c r="C50" s="83"/>
      <c r="D50" s="84"/>
      <c r="E50" s="85"/>
      <c r="F50" s="83"/>
      <c r="G50" s="84"/>
      <c r="H50" s="84"/>
      <c r="I50" s="85"/>
      <c r="J50" s="25"/>
      <c r="K50" s="80"/>
      <c r="L50" s="81"/>
      <c r="M50" s="82"/>
      <c r="N50" s="83"/>
      <c r="O50" s="84"/>
      <c r="P50" s="85"/>
      <c r="Q50" s="83"/>
      <c r="R50" s="84"/>
      <c r="S50" s="85"/>
      <c r="T50" s="86"/>
      <c r="U50" s="87"/>
      <c r="V50" s="86"/>
      <c r="W50" s="87"/>
      <c r="X50" s="88"/>
      <c r="Y50" s="89"/>
    </row>
    <row r="51" spans="2:25" x14ac:dyDescent="0.15">
      <c r="B51" s="23">
        <v>33</v>
      </c>
      <c r="C51" s="83"/>
      <c r="D51" s="84"/>
      <c r="E51" s="85"/>
      <c r="F51" s="83"/>
      <c r="G51" s="84"/>
      <c r="H51" s="84"/>
      <c r="I51" s="85"/>
      <c r="J51" s="25"/>
      <c r="K51" s="80"/>
      <c r="L51" s="81"/>
      <c r="M51" s="82"/>
      <c r="N51" s="83"/>
      <c r="O51" s="84"/>
      <c r="P51" s="85"/>
      <c r="Q51" s="83"/>
      <c r="R51" s="84"/>
      <c r="S51" s="85"/>
      <c r="T51" s="86"/>
      <c r="U51" s="87"/>
      <c r="V51" s="86"/>
      <c r="W51" s="87"/>
      <c r="X51" s="88"/>
      <c r="Y51" s="89"/>
    </row>
    <row r="52" spans="2:25" x14ac:dyDescent="0.15">
      <c r="B52" s="23">
        <v>34</v>
      </c>
      <c r="C52" s="83"/>
      <c r="D52" s="84"/>
      <c r="E52" s="85"/>
      <c r="F52" s="83"/>
      <c r="G52" s="84"/>
      <c r="H52" s="84"/>
      <c r="I52" s="85"/>
      <c r="J52" s="25"/>
      <c r="K52" s="80"/>
      <c r="L52" s="81"/>
      <c r="M52" s="82"/>
      <c r="N52" s="83"/>
      <c r="O52" s="84"/>
      <c r="P52" s="85"/>
      <c r="Q52" s="83"/>
      <c r="R52" s="84"/>
      <c r="S52" s="85"/>
      <c r="T52" s="86"/>
      <c r="U52" s="87"/>
      <c r="V52" s="86"/>
      <c r="W52" s="87"/>
      <c r="X52" s="88"/>
      <c r="Y52" s="89"/>
    </row>
    <row r="53" spans="2:25" x14ac:dyDescent="0.15">
      <c r="B53" s="23">
        <v>35</v>
      </c>
      <c r="C53" s="83"/>
      <c r="D53" s="84"/>
      <c r="E53" s="85"/>
      <c r="F53" s="83"/>
      <c r="G53" s="84"/>
      <c r="H53" s="84"/>
      <c r="I53" s="85"/>
      <c r="J53" s="25"/>
      <c r="K53" s="80"/>
      <c r="L53" s="81"/>
      <c r="M53" s="82"/>
      <c r="N53" s="83"/>
      <c r="O53" s="84"/>
      <c r="P53" s="85"/>
      <c r="Q53" s="83"/>
      <c r="R53" s="84"/>
      <c r="S53" s="85"/>
      <c r="T53" s="86"/>
      <c r="U53" s="87"/>
      <c r="V53" s="86"/>
      <c r="W53" s="87"/>
      <c r="X53" s="88"/>
      <c r="Y53" s="89"/>
    </row>
    <row r="54" spans="2:25" x14ac:dyDescent="0.15">
      <c r="B54" s="23">
        <v>36</v>
      </c>
      <c r="C54" s="83"/>
      <c r="D54" s="84"/>
      <c r="E54" s="85"/>
      <c r="F54" s="83"/>
      <c r="G54" s="84"/>
      <c r="H54" s="84"/>
      <c r="I54" s="85"/>
      <c r="J54" s="25"/>
      <c r="K54" s="80"/>
      <c r="L54" s="81"/>
      <c r="M54" s="82"/>
      <c r="N54" s="83"/>
      <c r="O54" s="84"/>
      <c r="P54" s="85"/>
      <c r="Q54" s="83"/>
      <c r="R54" s="84"/>
      <c r="S54" s="85"/>
      <c r="T54" s="86"/>
      <c r="U54" s="87"/>
      <c r="V54" s="86"/>
      <c r="W54" s="87"/>
      <c r="X54" s="88"/>
      <c r="Y54" s="89"/>
    </row>
    <row r="55" spans="2:25" x14ac:dyDescent="0.15">
      <c r="B55" s="23">
        <v>37</v>
      </c>
      <c r="C55" s="83"/>
      <c r="D55" s="84"/>
      <c r="E55" s="85"/>
      <c r="F55" s="83"/>
      <c r="G55" s="84"/>
      <c r="H55" s="84"/>
      <c r="I55" s="85"/>
      <c r="J55" s="25"/>
      <c r="K55" s="80"/>
      <c r="L55" s="81"/>
      <c r="M55" s="82"/>
      <c r="N55" s="83"/>
      <c r="O55" s="84"/>
      <c r="P55" s="85"/>
      <c r="Q55" s="83"/>
      <c r="R55" s="84"/>
      <c r="S55" s="85"/>
      <c r="T55" s="86"/>
      <c r="U55" s="87"/>
      <c r="V55" s="86"/>
      <c r="W55" s="87"/>
      <c r="X55" s="88"/>
      <c r="Y55" s="89"/>
    </row>
    <row r="56" spans="2:25" x14ac:dyDescent="0.15">
      <c r="B56" s="23">
        <v>38</v>
      </c>
      <c r="C56" s="83"/>
      <c r="D56" s="84"/>
      <c r="E56" s="85"/>
      <c r="F56" s="83"/>
      <c r="G56" s="84"/>
      <c r="H56" s="84"/>
      <c r="I56" s="85"/>
      <c r="J56" s="25"/>
      <c r="K56" s="80"/>
      <c r="L56" s="81"/>
      <c r="M56" s="82"/>
      <c r="N56" s="83"/>
      <c r="O56" s="84"/>
      <c r="P56" s="85"/>
      <c r="Q56" s="83"/>
      <c r="R56" s="84"/>
      <c r="S56" s="85"/>
      <c r="T56" s="86"/>
      <c r="U56" s="87"/>
      <c r="V56" s="86"/>
      <c r="W56" s="87"/>
      <c r="X56" s="88"/>
      <c r="Y56" s="89"/>
    </row>
    <row r="57" spans="2:25" x14ac:dyDescent="0.15">
      <c r="B57" s="23">
        <v>39</v>
      </c>
      <c r="C57" s="83"/>
      <c r="D57" s="84"/>
      <c r="E57" s="85"/>
      <c r="F57" s="83"/>
      <c r="G57" s="84"/>
      <c r="H57" s="84"/>
      <c r="I57" s="85"/>
      <c r="J57" s="25"/>
      <c r="K57" s="80"/>
      <c r="L57" s="81"/>
      <c r="M57" s="82"/>
      <c r="N57" s="83"/>
      <c r="O57" s="84"/>
      <c r="P57" s="85"/>
      <c r="Q57" s="83"/>
      <c r="R57" s="84"/>
      <c r="S57" s="85"/>
      <c r="T57" s="86"/>
      <c r="U57" s="87"/>
      <c r="V57" s="86"/>
      <c r="W57" s="87"/>
      <c r="X57" s="88"/>
      <c r="Y57" s="89"/>
    </row>
    <row r="58" spans="2:25" x14ac:dyDescent="0.15">
      <c r="B58" s="23">
        <v>40</v>
      </c>
      <c r="C58" s="83"/>
      <c r="D58" s="84"/>
      <c r="E58" s="85"/>
      <c r="F58" s="83"/>
      <c r="G58" s="84"/>
      <c r="H58" s="84"/>
      <c r="I58" s="85"/>
      <c r="J58" s="25"/>
      <c r="K58" s="80"/>
      <c r="L58" s="81"/>
      <c r="M58" s="82"/>
      <c r="N58" s="83"/>
      <c r="O58" s="84"/>
      <c r="P58" s="85"/>
      <c r="Q58" s="83"/>
      <c r="R58" s="84"/>
      <c r="S58" s="85"/>
      <c r="T58" s="86"/>
      <c r="U58" s="87"/>
      <c r="V58" s="86"/>
      <c r="W58" s="87"/>
      <c r="X58" s="88"/>
      <c r="Y58" s="89"/>
    </row>
    <row r="59" spans="2:25" x14ac:dyDescent="0.15">
      <c r="B59" s="23">
        <v>41</v>
      </c>
      <c r="C59" s="83"/>
      <c r="D59" s="84"/>
      <c r="E59" s="85"/>
      <c r="F59" s="83"/>
      <c r="G59" s="84"/>
      <c r="H59" s="84"/>
      <c r="I59" s="85"/>
      <c r="J59" s="25"/>
      <c r="K59" s="80"/>
      <c r="L59" s="81"/>
      <c r="M59" s="82"/>
      <c r="N59" s="83"/>
      <c r="O59" s="84"/>
      <c r="P59" s="85"/>
      <c r="Q59" s="83"/>
      <c r="R59" s="84"/>
      <c r="S59" s="85"/>
      <c r="T59" s="86"/>
      <c r="U59" s="87"/>
      <c r="V59" s="86"/>
      <c r="W59" s="87"/>
      <c r="X59" s="88"/>
      <c r="Y59" s="89"/>
    </row>
    <row r="60" spans="2:25" x14ac:dyDescent="0.15">
      <c r="B60" s="23">
        <v>42</v>
      </c>
      <c r="C60" s="83"/>
      <c r="D60" s="84"/>
      <c r="E60" s="85"/>
      <c r="F60" s="83"/>
      <c r="G60" s="84"/>
      <c r="H60" s="84"/>
      <c r="I60" s="85"/>
      <c r="J60" s="25"/>
      <c r="K60" s="80"/>
      <c r="L60" s="81"/>
      <c r="M60" s="82"/>
      <c r="N60" s="83"/>
      <c r="O60" s="84"/>
      <c r="P60" s="85"/>
      <c r="Q60" s="83"/>
      <c r="R60" s="84"/>
      <c r="S60" s="85"/>
      <c r="T60" s="86"/>
      <c r="U60" s="87"/>
      <c r="V60" s="86"/>
      <c r="W60" s="87"/>
      <c r="X60" s="88"/>
      <c r="Y60" s="89"/>
    </row>
    <row r="61" spans="2:25" x14ac:dyDescent="0.15">
      <c r="B61" s="23">
        <v>43</v>
      </c>
      <c r="C61" s="83"/>
      <c r="D61" s="84"/>
      <c r="E61" s="85"/>
      <c r="F61" s="83"/>
      <c r="G61" s="84"/>
      <c r="H61" s="84"/>
      <c r="I61" s="85"/>
      <c r="J61" s="25"/>
      <c r="K61" s="80"/>
      <c r="L61" s="81"/>
      <c r="M61" s="82"/>
      <c r="N61" s="83"/>
      <c r="O61" s="84"/>
      <c r="P61" s="85"/>
      <c r="Q61" s="83"/>
      <c r="R61" s="84"/>
      <c r="S61" s="85"/>
      <c r="T61" s="86"/>
      <c r="U61" s="87"/>
      <c r="V61" s="86"/>
      <c r="W61" s="87"/>
      <c r="X61" s="88"/>
      <c r="Y61" s="89"/>
    </row>
    <row r="62" spans="2:25" x14ac:dyDescent="0.15">
      <c r="B62" s="23">
        <v>44</v>
      </c>
      <c r="C62" s="83"/>
      <c r="D62" s="84"/>
      <c r="E62" s="85"/>
      <c r="F62" s="83"/>
      <c r="G62" s="84"/>
      <c r="H62" s="84"/>
      <c r="I62" s="85"/>
      <c r="J62" s="25"/>
      <c r="K62" s="80"/>
      <c r="L62" s="81"/>
      <c r="M62" s="82"/>
      <c r="N62" s="83"/>
      <c r="O62" s="84"/>
      <c r="P62" s="85"/>
      <c r="Q62" s="83"/>
      <c r="R62" s="84"/>
      <c r="S62" s="85"/>
      <c r="T62" s="86"/>
      <c r="U62" s="87"/>
      <c r="V62" s="86"/>
      <c r="W62" s="87"/>
      <c r="X62" s="88"/>
      <c r="Y62" s="89"/>
    </row>
    <row r="63" spans="2:25" x14ac:dyDescent="0.15">
      <c r="B63" s="23">
        <v>45</v>
      </c>
      <c r="C63" s="83"/>
      <c r="D63" s="84"/>
      <c r="E63" s="85"/>
      <c r="F63" s="83"/>
      <c r="G63" s="84"/>
      <c r="H63" s="84"/>
      <c r="I63" s="85"/>
      <c r="J63" s="25"/>
      <c r="K63" s="80"/>
      <c r="L63" s="81"/>
      <c r="M63" s="82"/>
      <c r="N63" s="83"/>
      <c r="O63" s="84"/>
      <c r="P63" s="85"/>
      <c r="Q63" s="83"/>
      <c r="R63" s="84"/>
      <c r="S63" s="85"/>
      <c r="T63" s="86"/>
      <c r="U63" s="87"/>
      <c r="V63" s="86"/>
      <c r="W63" s="87"/>
      <c r="X63" s="88"/>
      <c r="Y63" s="89"/>
    </row>
    <row r="64" spans="2:25" x14ac:dyDescent="0.15">
      <c r="B64" s="23">
        <v>46</v>
      </c>
      <c r="C64" s="83"/>
      <c r="D64" s="84"/>
      <c r="E64" s="85"/>
      <c r="F64" s="83"/>
      <c r="G64" s="84"/>
      <c r="H64" s="84"/>
      <c r="I64" s="85"/>
      <c r="J64" s="25"/>
      <c r="K64" s="80"/>
      <c r="L64" s="81"/>
      <c r="M64" s="82"/>
      <c r="N64" s="83"/>
      <c r="O64" s="84"/>
      <c r="P64" s="85"/>
      <c r="Q64" s="83"/>
      <c r="R64" s="84"/>
      <c r="S64" s="85"/>
      <c r="T64" s="86"/>
      <c r="U64" s="87"/>
      <c r="V64" s="86"/>
      <c r="W64" s="87"/>
      <c r="X64" s="88"/>
      <c r="Y64" s="89"/>
    </row>
    <row r="65" spans="2:25" x14ac:dyDescent="0.15">
      <c r="B65" s="23">
        <v>47</v>
      </c>
      <c r="C65" s="83"/>
      <c r="D65" s="84"/>
      <c r="E65" s="85"/>
      <c r="F65" s="83"/>
      <c r="G65" s="84"/>
      <c r="H65" s="84"/>
      <c r="I65" s="85"/>
      <c r="J65" s="25"/>
      <c r="K65" s="80"/>
      <c r="L65" s="81"/>
      <c r="M65" s="82"/>
      <c r="N65" s="83"/>
      <c r="O65" s="84"/>
      <c r="P65" s="85"/>
      <c r="Q65" s="83"/>
      <c r="R65" s="84"/>
      <c r="S65" s="85"/>
      <c r="T65" s="86"/>
      <c r="U65" s="87"/>
      <c r="V65" s="86"/>
      <c r="W65" s="87"/>
      <c r="X65" s="88"/>
      <c r="Y65" s="89"/>
    </row>
    <row r="66" spans="2:25" x14ac:dyDescent="0.15">
      <c r="B66" s="23">
        <v>48</v>
      </c>
      <c r="C66" s="83"/>
      <c r="D66" s="84"/>
      <c r="E66" s="85"/>
      <c r="F66" s="83"/>
      <c r="G66" s="84"/>
      <c r="H66" s="84"/>
      <c r="I66" s="85"/>
      <c r="J66" s="25"/>
      <c r="K66" s="80"/>
      <c r="L66" s="81"/>
      <c r="M66" s="82"/>
      <c r="N66" s="83"/>
      <c r="O66" s="84"/>
      <c r="P66" s="85"/>
      <c r="Q66" s="83"/>
      <c r="R66" s="84"/>
      <c r="S66" s="85"/>
      <c r="T66" s="86"/>
      <c r="U66" s="87"/>
      <c r="V66" s="86"/>
      <c r="W66" s="87"/>
      <c r="X66" s="88"/>
      <c r="Y66" s="89"/>
    </row>
    <row r="67" spans="2:25" x14ac:dyDescent="0.15">
      <c r="B67" s="23">
        <v>49</v>
      </c>
      <c r="C67" s="83"/>
      <c r="D67" s="84"/>
      <c r="E67" s="85"/>
      <c r="F67" s="83"/>
      <c r="G67" s="84"/>
      <c r="H67" s="84"/>
      <c r="I67" s="85"/>
      <c r="J67" s="25"/>
      <c r="K67" s="80"/>
      <c r="L67" s="81"/>
      <c r="M67" s="82"/>
      <c r="N67" s="83"/>
      <c r="O67" s="84"/>
      <c r="P67" s="85"/>
      <c r="Q67" s="83"/>
      <c r="R67" s="84"/>
      <c r="S67" s="85"/>
      <c r="T67" s="86"/>
      <c r="U67" s="87"/>
      <c r="V67" s="86"/>
      <c r="W67" s="87"/>
      <c r="X67" s="88"/>
      <c r="Y67" s="89"/>
    </row>
    <row r="68" spans="2:25" x14ac:dyDescent="0.15">
      <c r="B68" s="23">
        <v>50</v>
      </c>
      <c r="C68" s="83"/>
      <c r="D68" s="84"/>
      <c r="E68" s="85"/>
      <c r="F68" s="83"/>
      <c r="G68" s="84"/>
      <c r="H68" s="84"/>
      <c r="I68" s="85"/>
      <c r="J68" s="25"/>
      <c r="K68" s="80"/>
      <c r="L68" s="81"/>
      <c r="M68" s="82"/>
      <c r="N68" s="83"/>
      <c r="O68" s="84"/>
      <c r="P68" s="85"/>
      <c r="Q68" s="83"/>
      <c r="R68" s="84"/>
      <c r="S68" s="85"/>
      <c r="T68" s="86"/>
      <c r="U68" s="87"/>
      <c r="V68" s="86"/>
      <c r="W68" s="87"/>
      <c r="X68" s="88"/>
      <c r="Y68" s="89"/>
    </row>
    <row r="69" spans="2:25" x14ac:dyDescent="0.15">
      <c r="B69" s="23">
        <v>51</v>
      </c>
      <c r="C69" s="83"/>
      <c r="D69" s="84"/>
      <c r="E69" s="85"/>
      <c r="F69" s="83"/>
      <c r="G69" s="84"/>
      <c r="H69" s="84"/>
      <c r="I69" s="85"/>
      <c r="J69" s="25"/>
      <c r="K69" s="80"/>
      <c r="L69" s="81"/>
      <c r="M69" s="82"/>
      <c r="N69" s="83"/>
      <c r="O69" s="84"/>
      <c r="P69" s="85"/>
      <c r="Q69" s="83"/>
      <c r="R69" s="84"/>
      <c r="S69" s="85"/>
      <c r="T69" s="86"/>
      <c r="U69" s="87"/>
      <c r="V69" s="86"/>
      <c r="W69" s="87"/>
      <c r="X69" s="88"/>
      <c r="Y69" s="89"/>
    </row>
    <row r="70" spans="2:25" x14ac:dyDescent="0.15">
      <c r="B70" s="23">
        <v>52</v>
      </c>
      <c r="C70" s="83"/>
      <c r="D70" s="84"/>
      <c r="E70" s="85"/>
      <c r="F70" s="83"/>
      <c r="G70" s="84"/>
      <c r="H70" s="84"/>
      <c r="I70" s="85"/>
      <c r="J70" s="25"/>
      <c r="K70" s="80"/>
      <c r="L70" s="81"/>
      <c r="M70" s="82"/>
      <c r="N70" s="83"/>
      <c r="O70" s="84"/>
      <c r="P70" s="85"/>
      <c r="Q70" s="83"/>
      <c r="R70" s="84"/>
      <c r="S70" s="85"/>
      <c r="T70" s="86"/>
      <c r="U70" s="87"/>
      <c r="V70" s="86"/>
      <c r="W70" s="87"/>
      <c r="X70" s="88"/>
      <c r="Y70" s="89"/>
    </row>
    <row r="71" spans="2:25" x14ac:dyDescent="0.15">
      <c r="B71" s="23">
        <v>53</v>
      </c>
      <c r="C71" s="83"/>
      <c r="D71" s="84"/>
      <c r="E71" s="85"/>
      <c r="F71" s="83"/>
      <c r="G71" s="84"/>
      <c r="H71" s="84"/>
      <c r="I71" s="85"/>
      <c r="J71" s="25"/>
      <c r="K71" s="80"/>
      <c r="L71" s="81"/>
      <c r="M71" s="82"/>
      <c r="N71" s="83"/>
      <c r="O71" s="84"/>
      <c r="P71" s="85"/>
      <c r="Q71" s="83"/>
      <c r="R71" s="84"/>
      <c r="S71" s="85"/>
      <c r="T71" s="86"/>
      <c r="U71" s="87"/>
      <c r="V71" s="86"/>
      <c r="W71" s="87"/>
      <c r="X71" s="88"/>
      <c r="Y71" s="89"/>
    </row>
    <row r="72" spans="2:25" x14ac:dyDescent="0.15">
      <c r="B72" s="23">
        <v>54</v>
      </c>
      <c r="C72" s="83"/>
      <c r="D72" s="84"/>
      <c r="E72" s="85"/>
      <c r="F72" s="83"/>
      <c r="G72" s="84"/>
      <c r="H72" s="84"/>
      <c r="I72" s="85"/>
      <c r="J72" s="25"/>
      <c r="K72" s="80"/>
      <c r="L72" s="81"/>
      <c r="M72" s="82"/>
      <c r="N72" s="83"/>
      <c r="O72" s="84"/>
      <c r="P72" s="85"/>
      <c r="Q72" s="83"/>
      <c r="R72" s="84"/>
      <c r="S72" s="85"/>
      <c r="T72" s="86"/>
      <c r="U72" s="87"/>
      <c r="V72" s="86"/>
      <c r="W72" s="87"/>
      <c r="X72" s="88"/>
      <c r="Y72" s="89"/>
    </row>
    <row r="73" spans="2:25" x14ac:dyDescent="0.15">
      <c r="B73" s="23">
        <v>55</v>
      </c>
      <c r="C73" s="83"/>
      <c r="D73" s="84"/>
      <c r="E73" s="85"/>
      <c r="F73" s="83"/>
      <c r="G73" s="84"/>
      <c r="H73" s="84"/>
      <c r="I73" s="85"/>
      <c r="J73" s="25"/>
      <c r="K73" s="80"/>
      <c r="L73" s="81"/>
      <c r="M73" s="82"/>
      <c r="N73" s="83"/>
      <c r="O73" s="84"/>
      <c r="P73" s="85"/>
      <c r="Q73" s="83"/>
      <c r="R73" s="84"/>
      <c r="S73" s="85"/>
      <c r="T73" s="86"/>
      <c r="U73" s="87"/>
      <c r="V73" s="86"/>
      <c r="W73" s="87"/>
      <c r="X73" s="88"/>
      <c r="Y73" s="89"/>
    </row>
    <row r="74" spans="2:25" x14ac:dyDescent="0.15">
      <c r="B74" s="23">
        <v>56</v>
      </c>
      <c r="C74" s="83"/>
      <c r="D74" s="84"/>
      <c r="E74" s="85"/>
      <c r="F74" s="83"/>
      <c r="G74" s="84"/>
      <c r="H74" s="84"/>
      <c r="I74" s="85"/>
      <c r="J74" s="25"/>
      <c r="K74" s="80"/>
      <c r="L74" s="81"/>
      <c r="M74" s="82"/>
      <c r="N74" s="83"/>
      <c r="O74" s="84"/>
      <c r="P74" s="85"/>
      <c r="Q74" s="83"/>
      <c r="R74" s="84"/>
      <c r="S74" s="85"/>
      <c r="T74" s="86"/>
      <c r="U74" s="87"/>
      <c r="V74" s="86"/>
      <c r="W74" s="87"/>
      <c r="X74" s="88"/>
      <c r="Y74" s="89"/>
    </row>
    <row r="75" spans="2:25" x14ac:dyDescent="0.15">
      <c r="B75" s="23">
        <v>57</v>
      </c>
      <c r="C75" s="83"/>
      <c r="D75" s="84"/>
      <c r="E75" s="85"/>
      <c r="F75" s="83"/>
      <c r="G75" s="84"/>
      <c r="H75" s="84"/>
      <c r="I75" s="85"/>
      <c r="J75" s="25"/>
      <c r="K75" s="80"/>
      <c r="L75" s="81"/>
      <c r="M75" s="82"/>
      <c r="N75" s="83"/>
      <c r="O75" s="84"/>
      <c r="P75" s="85"/>
      <c r="Q75" s="83"/>
      <c r="R75" s="84"/>
      <c r="S75" s="85"/>
      <c r="T75" s="86"/>
      <c r="U75" s="87"/>
      <c r="V75" s="86"/>
      <c r="W75" s="87"/>
      <c r="X75" s="88"/>
      <c r="Y75" s="89"/>
    </row>
    <row r="76" spans="2:25" x14ac:dyDescent="0.15">
      <c r="B76" s="23">
        <v>58</v>
      </c>
      <c r="C76" s="83"/>
      <c r="D76" s="84"/>
      <c r="E76" s="85"/>
      <c r="F76" s="83"/>
      <c r="G76" s="84"/>
      <c r="H76" s="84"/>
      <c r="I76" s="85"/>
      <c r="J76" s="25"/>
      <c r="K76" s="80"/>
      <c r="L76" s="81"/>
      <c r="M76" s="82"/>
      <c r="N76" s="83"/>
      <c r="O76" s="84"/>
      <c r="P76" s="85"/>
      <c r="Q76" s="83"/>
      <c r="R76" s="84"/>
      <c r="S76" s="85"/>
      <c r="T76" s="86"/>
      <c r="U76" s="87"/>
      <c r="V76" s="86"/>
      <c r="W76" s="87"/>
      <c r="X76" s="88"/>
      <c r="Y76" s="89"/>
    </row>
    <row r="77" spans="2:25" x14ac:dyDescent="0.15">
      <c r="B77" s="23">
        <v>59</v>
      </c>
      <c r="C77" s="83"/>
      <c r="D77" s="84"/>
      <c r="E77" s="85"/>
      <c r="F77" s="83"/>
      <c r="G77" s="84"/>
      <c r="H77" s="84"/>
      <c r="I77" s="85"/>
      <c r="J77" s="25"/>
      <c r="K77" s="80"/>
      <c r="L77" s="81"/>
      <c r="M77" s="82"/>
      <c r="N77" s="83"/>
      <c r="O77" s="84"/>
      <c r="P77" s="85"/>
      <c r="Q77" s="83"/>
      <c r="R77" s="84"/>
      <c r="S77" s="85"/>
      <c r="T77" s="86"/>
      <c r="U77" s="87"/>
      <c r="V77" s="86"/>
      <c r="W77" s="87"/>
      <c r="X77" s="88"/>
      <c r="Y77" s="89"/>
    </row>
    <row r="78" spans="2:25" x14ac:dyDescent="0.15">
      <c r="B78" s="23">
        <v>60</v>
      </c>
      <c r="C78" s="83"/>
      <c r="D78" s="84"/>
      <c r="E78" s="85"/>
      <c r="F78" s="83"/>
      <c r="G78" s="84"/>
      <c r="H78" s="84"/>
      <c r="I78" s="85"/>
      <c r="J78" s="25"/>
      <c r="K78" s="80"/>
      <c r="L78" s="81"/>
      <c r="M78" s="82"/>
      <c r="N78" s="83"/>
      <c r="O78" s="84"/>
      <c r="P78" s="85"/>
      <c r="Q78" s="83"/>
      <c r="R78" s="84"/>
      <c r="S78" s="85"/>
      <c r="T78" s="86"/>
      <c r="U78" s="87"/>
      <c r="V78" s="86"/>
      <c r="W78" s="87"/>
      <c r="X78" s="88"/>
      <c r="Y78" s="89"/>
    </row>
    <row r="79" spans="2:25" x14ac:dyDescent="0.15">
      <c r="B79" s="23">
        <v>61</v>
      </c>
      <c r="C79" s="83"/>
      <c r="D79" s="84"/>
      <c r="E79" s="85"/>
      <c r="F79" s="83"/>
      <c r="G79" s="84"/>
      <c r="H79" s="84"/>
      <c r="I79" s="85"/>
      <c r="J79" s="25"/>
      <c r="K79" s="80"/>
      <c r="L79" s="81"/>
      <c r="M79" s="82"/>
      <c r="N79" s="83"/>
      <c r="O79" s="84"/>
      <c r="P79" s="85"/>
      <c r="Q79" s="83"/>
      <c r="R79" s="84"/>
      <c r="S79" s="85"/>
      <c r="T79" s="86"/>
      <c r="U79" s="87"/>
      <c r="V79" s="86"/>
      <c r="W79" s="87"/>
      <c r="X79" s="88"/>
      <c r="Y79" s="89"/>
    </row>
    <row r="80" spans="2:25" x14ac:dyDescent="0.15">
      <c r="B80" s="23">
        <v>62</v>
      </c>
      <c r="C80" s="83"/>
      <c r="D80" s="84"/>
      <c r="E80" s="85"/>
      <c r="F80" s="83"/>
      <c r="G80" s="84"/>
      <c r="H80" s="84"/>
      <c r="I80" s="85"/>
      <c r="J80" s="25"/>
      <c r="K80" s="80"/>
      <c r="L80" s="81"/>
      <c r="M80" s="82"/>
      <c r="N80" s="83"/>
      <c r="O80" s="84"/>
      <c r="P80" s="85"/>
      <c r="Q80" s="83"/>
      <c r="R80" s="84"/>
      <c r="S80" s="85"/>
      <c r="T80" s="86"/>
      <c r="U80" s="87"/>
      <c r="V80" s="86"/>
      <c r="W80" s="87"/>
      <c r="X80" s="88"/>
      <c r="Y80" s="89"/>
    </row>
    <row r="81" spans="2:25" x14ac:dyDescent="0.15">
      <c r="B81" s="23">
        <v>63</v>
      </c>
      <c r="C81" s="83"/>
      <c r="D81" s="84"/>
      <c r="E81" s="85"/>
      <c r="F81" s="83"/>
      <c r="G81" s="84"/>
      <c r="H81" s="84"/>
      <c r="I81" s="85"/>
      <c r="J81" s="25"/>
      <c r="K81" s="80"/>
      <c r="L81" s="81"/>
      <c r="M81" s="82"/>
      <c r="N81" s="83"/>
      <c r="O81" s="84"/>
      <c r="P81" s="85"/>
      <c r="Q81" s="83"/>
      <c r="R81" s="84"/>
      <c r="S81" s="85"/>
      <c r="T81" s="86"/>
      <c r="U81" s="87"/>
      <c r="V81" s="86"/>
      <c r="W81" s="87"/>
      <c r="X81" s="88"/>
      <c r="Y81" s="89"/>
    </row>
    <row r="82" spans="2:25" x14ac:dyDescent="0.15">
      <c r="B82" s="23">
        <v>64</v>
      </c>
      <c r="C82" s="83"/>
      <c r="D82" s="84"/>
      <c r="E82" s="85"/>
      <c r="F82" s="83"/>
      <c r="G82" s="84"/>
      <c r="H82" s="84"/>
      <c r="I82" s="85"/>
      <c r="J82" s="25"/>
      <c r="K82" s="80"/>
      <c r="L82" s="81"/>
      <c r="M82" s="82"/>
      <c r="N82" s="83"/>
      <c r="O82" s="84"/>
      <c r="P82" s="85"/>
      <c r="Q82" s="83"/>
      <c r="R82" s="84"/>
      <c r="S82" s="85"/>
      <c r="T82" s="86"/>
      <c r="U82" s="87"/>
      <c r="V82" s="86"/>
      <c r="W82" s="87"/>
      <c r="X82" s="88"/>
      <c r="Y82" s="89"/>
    </row>
    <row r="83" spans="2:25" x14ac:dyDescent="0.15">
      <c r="B83" s="23">
        <v>65</v>
      </c>
      <c r="C83" s="83"/>
      <c r="D83" s="84"/>
      <c r="E83" s="85"/>
      <c r="F83" s="83"/>
      <c r="G83" s="84"/>
      <c r="H83" s="84"/>
      <c r="I83" s="85"/>
      <c r="J83" s="25"/>
      <c r="K83" s="80"/>
      <c r="L83" s="81"/>
      <c r="M83" s="82"/>
      <c r="N83" s="83"/>
      <c r="O83" s="84"/>
      <c r="P83" s="85"/>
      <c r="Q83" s="83"/>
      <c r="R83" s="84"/>
      <c r="S83" s="85"/>
      <c r="T83" s="86"/>
      <c r="U83" s="87"/>
      <c r="V83" s="86"/>
      <c r="W83" s="87"/>
      <c r="X83" s="88"/>
      <c r="Y83" s="89"/>
    </row>
    <row r="84" spans="2:25" x14ac:dyDescent="0.15">
      <c r="B84" s="23">
        <v>66</v>
      </c>
      <c r="C84" s="83"/>
      <c r="D84" s="84"/>
      <c r="E84" s="85"/>
      <c r="F84" s="83"/>
      <c r="G84" s="84"/>
      <c r="H84" s="84"/>
      <c r="I84" s="85"/>
      <c r="J84" s="25"/>
      <c r="K84" s="80"/>
      <c r="L84" s="81"/>
      <c r="M84" s="82"/>
      <c r="N84" s="83"/>
      <c r="O84" s="84"/>
      <c r="P84" s="85"/>
      <c r="Q84" s="83"/>
      <c r="R84" s="84"/>
      <c r="S84" s="85"/>
      <c r="T84" s="86"/>
      <c r="U84" s="87"/>
      <c r="V84" s="86"/>
      <c r="W84" s="87"/>
      <c r="X84" s="88"/>
      <c r="Y84" s="89"/>
    </row>
    <row r="85" spans="2:25" x14ac:dyDescent="0.15">
      <c r="B85" s="23">
        <v>67</v>
      </c>
      <c r="C85" s="83"/>
      <c r="D85" s="84"/>
      <c r="E85" s="85"/>
      <c r="F85" s="83"/>
      <c r="G85" s="84"/>
      <c r="H85" s="84"/>
      <c r="I85" s="85"/>
      <c r="J85" s="25"/>
      <c r="K85" s="80"/>
      <c r="L85" s="81"/>
      <c r="M85" s="82"/>
      <c r="N85" s="83"/>
      <c r="O85" s="84"/>
      <c r="P85" s="85"/>
      <c r="Q85" s="83"/>
      <c r="R85" s="84"/>
      <c r="S85" s="85"/>
      <c r="T85" s="86"/>
      <c r="U85" s="87"/>
      <c r="V85" s="86"/>
      <c r="W85" s="87"/>
      <c r="X85" s="88"/>
      <c r="Y85" s="89"/>
    </row>
    <row r="86" spans="2:25" x14ac:dyDescent="0.15">
      <c r="B86" s="23">
        <v>68</v>
      </c>
      <c r="C86" s="83"/>
      <c r="D86" s="84"/>
      <c r="E86" s="85"/>
      <c r="F86" s="83"/>
      <c r="G86" s="84"/>
      <c r="H86" s="84"/>
      <c r="I86" s="85"/>
      <c r="J86" s="25"/>
      <c r="K86" s="80"/>
      <c r="L86" s="81"/>
      <c r="M86" s="82"/>
      <c r="N86" s="83"/>
      <c r="O86" s="84"/>
      <c r="P86" s="85"/>
      <c r="Q86" s="83"/>
      <c r="R86" s="84"/>
      <c r="S86" s="85"/>
      <c r="T86" s="86"/>
      <c r="U86" s="87"/>
      <c r="V86" s="86"/>
      <c r="W86" s="87"/>
      <c r="X86" s="88"/>
      <c r="Y86" s="89"/>
    </row>
    <row r="87" spans="2:25" x14ac:dyDescent="0.15">
      <c r="B87" s="23">
        <v>69</v>
      </c>
      <c r="C87" s="83"/>
      <c r="D87" s="84"/>
      <c r="E87" s="85"/>
      <c r="F87" s="83"/>
      <c r="G87" s="84"/>
      <c r="H87" s="84"/>
      <c r="I87" s="85"/>
      <c r="J87" s="25"/>
      <c r="K87" s="80"/>
      <c r="L87" s="81"/>
      <c r="M87" s="82"/>
      <c r="N87" s="83"/>
      <c r="O87" s="84"/>
      <c r="P87" s="85"/>
      <c r="Q87" s="83"/>
      <c r="R87" s="84"/>
      <c r="S87" s="85"/>
      <c r="T87" s="86"/>
      <c r="U87" s="87"/>
      <c r="V87" s="86"/>
      <c r="W87" s="87"/>
      <c r="X87" s="88"/>
      <c r="Y87" s="89"/>
    </row>
    <row r="88" spans="2:25" x14ac:dyDescent="0.15">
      <c r="B88" s="23">
        <v>70</v>
      </c>
      <c r="C88" s="83"/>
      <c r="D88" s="84"/>
      <c r="E88" s="85"/>
      <c r="F88" s="83"/>
      <c r="G88" s="84"/>
      <c r="H88" s="84"/>
      <c r="I88" s="85"/>
      <c r="J88" s="25"/>
      <c r="K88" s="80"/>
      <c r="L88" s="81"/>
      <c r="M88" s="82"/>
      <c r="N88" s="83"/>
      <c r="O88" s="84"/>
      <c r="P88" s="85"/>
      <c r="Q88" s="83"/>
      <c r="R88" s="84"/>
      <c r="S88" s="85"/>
      <c r="T88" s="86"/>
      <c r="U88" s="87"/>
      <c r="V88" s="86"/>
      <c r="W88" s="87"/>
      <c r="X88" s="88"/>
      <c r="Y88" s="89"/>
    </row>
    <row r="89" spans="2:25" x14ac:dyDescent="0.15">
      <c r="B89" s="23">
        <v>71</v>
      </c>
      <c r="C89" s="83"/>
      <c r="D89" s="84"/>
      <c r="E89" s="85"/>
      <c r="F89" s="83"/>
      <c r="G89" s="84"/>
      <c r="H89" s="84"/>
      <c r="I89" s="85"/>
      <c r="J89" s="25"/>
      <c r="K89" s="80"/>
      <c r="L89" s="81"/>
      <c r="M89" s="82"/>
      <c r="N89" s="83"/>
      <c r="O89" s="84"/>
      <c r="P89" s="85"/>
      <c r="Q89" s="83"/>
      <c r="R89" s="84"/>
      <c r="S89" s="85"/>
      <c r="T89" s="86"/>
      <c r="U89" s="87"/>
      <c r="V89" s="86"/>
      <c r="W89" s="87"/>
      <c r="X89" s="88"/>
      <c r="Y89" s="89"/>
    </row>
    <row r="90" spans="2:25" x14ac:dyDescent="0.15">
      <c r="B90" s="23">
        <v>72</v>
      </c>
      <c r="C90" s="83"/>
      <c r="D90" s="84"/>
      <c r="E90" s="85"/>
      <c r="F90" s="83"/>
      <c r="G90" s="84"/>
      <c r="H90" s="84"/>
      <c r="I90" s="85"/>
      <c r="J90" s="25"/>
      <c r="K90" s="80"/>
      <c r="L90" s="81"/>
      <c r="M90" s="82"/>
      <c r="N90" s="83"/>
      <c r="O90" s="84"/>
      <c r="P90" s="85"/>
      <c r="Q90" s="83"/>
      <c r="R90" s="84"/>
      <c r="S90" s="85"/>
      <c r="T90" s="86"/>
      <c r="U90" s="87"/>
      <c r="V90" s="86"/>
      <c r="W90" s="87"/>
      <c r="X90" s="88"/>
      <c r="Y90" s="89"/>
    </row>
    <row r="91" spans="2:25" x14ac:dyDescent="0.15">
      <c r="B91" s="23">
        <v>73</v>
      </c>
      <c r="C91" s="83"/>
      <c r="D91" s="84"/>
      <c r="E91" s="85"/>
      <c r="F91" s="83"/>
      <c r="G91" s="84"/>
      <c r="H91" s="84"/>
      <c r="I91" s="85"/>
      <c r="J91" s="25"/>
      <c r="K91" s="80"/>
      <c r="L91" s="81"/>
      <c r="M91" s="82"/>
      <c r="N91" s="83"/>
      <c r="O91" s="84"/>
      <c r="P91" s="85"/>
      <c r="Q91" s="83"/>
      <c r="R91" s="84"/>
      <c r="S91" s="85"/>
      <c r="T91" s="86"/>
      <c r="U91" s="87"/>
      <c r="V91" s="86"/>
      <c r="W91" s="87"/>
      <c r="X91" s="88"/>
      <c r="Y91" s="89"/>
    </row>
    <row r="92" spans="2:25" x14ac:dyDescent="0.15">
      <c r="B92" s="23">
        <v>74</v>
      </c>
      <c r="C92" s="83"/>
      <c r="D92" s="84"/>
      <c r="E92" s="85"/>
      <c r="F92" s="83"/>
      <c r="G92" s="84"/>
      <c r="H92" s="84"/>
      <c r="I92" s="85"/>
      <c r="J92" s="25"/>
      <c r="K92" s="80"/>
      <c r="L92" s="81"/>
      <c r="M92" s="82"/>
      <c r="N92" s="83"/>
      <c r="O92" s="84"/>
      <c r="P92" s="85"/>
      <c r="Q92" s="83"/>
      <c r="R92" s="84"/>
      <c r="S92" s="85"/>
      <c r="T92" s="86"/>
      <c r="U92" s="87"/>
      <c r="V92" s="86"/>
      <c r="W92" s="87"/>
      <c r="X92" s="88"/>
      <c r="Y92" s="89"/>
    </row>
    <row r="93" spans="2:25" x14ac:dyDescent="0.15">
      <c r="B93" s="23">
        <v>75</v>
      </c>
      <c r="C93" s="83"/>
      <c r="D93" s="84"/>
      <c r="E93" s="85"/>
      <c r="F93" s="83"/>
      <c r="G93" s="84"/>
      <c r="H93" s="84"/>
      <c r="I93" s="85"/>
      <c r="J93" s="25"/>
      <c r="K93" s="80"/>
      <c r="L93" s="81"/>
      <c r="M93" s="82"/>
      <c r="N93" s="83"/>
      <c r="O93" s="84"/>
      <c r="P93" s="85"/>
      <c r="Q93" s="83"/>
      <c r="R93" s="84"/>
      <c r="S93" s="85"/>
      <c r="T93" s="86"/>
      <c r="U93" s="87"/>
      <c r="V93" s="86"/>
      <c r="W93" s="87"/>
      <c r="X93" s="88"/>
      <c r="Y93" s="89"/>
    </row>
    <row r="94" spans="2:25" x14ac:dyDescent="0.15">
      <c r="B94" s="23">
        <v>76</v>
      </c>
      <c r="C94" s="83"/>
      <c r="D94" s="84"/>
      <c r="E94" s="85"/>
      <c r="F94" s="83"/>
      <c r="G94" s="84"/>
      <c r="H94" s="84"/>
      <c r="I94" s="85"/>
      <c r="J94" s="25"/>
      <c r="K94" s="80"/>
      <c r="L94" s="81"/>
      <c r="M94" s="82"/>
      <c r="N94" s="83"/>
      <c r="O94" s="84"/>
      <c r="P94" s="85"/>
      <c r="Q94" s="83"/>
      <c r="R94" s="84"/>
      <c r="S94" s="85"/>
      <c r="T94" s="86"/>
      <c r="U94" s="87"/>
      <c r="V94" s="86"/>
      <c r="W94" s="87"/>
      <c r="X94" s="88"/>
      <c r="Y94" s="89"/>
    </row>
    <row r="95" spans="2:25" x14ac:dyDescent="0.15">
      <c r="B95" s="23">
        <v>77</v>
      </c>
      <c r="C95" s="83"/>
      <c r="D95" s="84"/>
      <c r="E95" s="85"/>
      <c r="F95" s="83"/>
      <c r="G95" s="84"/>
      <c r="H95" s="84"/>
      <c r="I95" s="85"/>
      <c r="J95" s="25"/>
      <c r="K95" s="80"/>
      <c r="L95" s="81"/>
      <c r="M95" s="82"/>
      <c r="N95" s="83"/>
      <c r="O95" s="84"/>
      <c r="P95" s="85"/>
      <c r="Q95" s="83"/>
      <c r="R95" s="84"/>
      <c r="S95" s="85"/>
      <c r="T95" s="86"/>
      <c r="U95" s="87"/>
      <c r="V95" s="86"/>
      <c r="W95" s="87"/>
      <c r="X95" s="88"/>
      <c r="Y95" s="89"/>
    </row>
    <row r="96" spans="2:25" x14ac:dyDescent="0.15">
      <c r="B96" s="23">
        <v>78</v>
      </c>
      <c r="C96" s="83"/>
      <c r="D96" s="84"/>
      <c r="E96" s="85"/>
      <c r="F96" s="83"/>
      <c r="G96" s="84"/>
      <c r="H96" s="84"/>
      <c r="I96" s="85"/>
      <c r="J96" s="25"/>
      <c r="K96" s="80"/>
      <c r="L96" s="81"/>
      <c r="M96" s="82"/>
      <c r="N96" s="83"/>
      <c r="O96" s="84"/>
      <c r="P96" s="85"/>
      <c r="Q96" s="83"/>
      <c r="R96" s="84"/>
      <c r="S96" s="85"/>
      <c r="T96" s="86"/>
      <c r="U96" s="87"/>
      <c r="V96" s="86"/>
      <c r="W96" s="87"/>
      <c r="X96" s="88"/>
      <c r="Y96" s="89"/>
    </row>
    <row r="97" spans="2:25" x14ac:dyDescent="0.15">
      <c r="B97" s="23">
        <v>79</v>
      </c>
      <c r="C97" s="83"/>
      <c r="D97" s="84"/>
      <c r="E97" s="85"/>
      <c r="F97" s="83"/>
      <c r="G97" s="84"/>
      <c r="H97" s="84"/>
      <c r="I97" s="85"/>
      <c r="J97" s="25"/>
      <c r="K97" s="80"/>
      <c r="L97" s="81"/>
      <c r="M97" s="82"/>
      <c r="N97" s="83"/>
      <c r="O97" s="84"/>
      <c r="P97" s="85"/>
      <c r="Q97" s="83"/>
      <c r="R97" s="84"/>
      <c r="S97" s="85"/>
      <c r="T97" s="86"/>
      <c r="U97" s="87"/>
      <c r="V97" s="86"/>
      <c r="W97" s="87"/>
      <c r="X97" s="88"/>
      <c r="Y97" s="89"/>
    </row>
    <row r="98" spans="2:25" x14ac:dyDescent="0.15">
      <c r="B98" s="23">
        <v>80</v>
      </c>
      <c r="C98" s="83"/>
      <c r="D98" s="84"/>
      <c r="E98" s="85"/>
      <c r="F98" s="83"/>
      <c r="G98" s="84"/>
      <c r="H98" s="84"/>
      <c r="I98" s="85"/>
      <c r="J98" s="25"/>
      <c r="K98" s="80"/>
      <c r="L98" s="81"/>
      <c r="M98" s="82"/>
      <c r="N98" s="83"/>
      <c r="O98" s="84"/>
      <c r="P98" s="85"/>
      <c r="Q98" s="83"/>
      <c r="R98" s="84"/>
      <c r="S98" s="85"/>
      <c r="T98" s="86"/>
      <c r="U98" s="87"/>
      <c r="V98" s="86"/>
      <c r="W98" s="87"/>
      <c r="X98" s="88"/>
      <c r="Y98" s="89"/>
    </row>
    <row r="99" spans="2:25" x14ac:dyDescent="0.15">
      <c r="B99" s="23">
        <v>81</v>
      </c>
      <c r="C99" s="83"/>
      <c r="D99" s="84"/>
      <c r="E99" s="85"/>
      <c r="F99" s="83"/>
      <c r="G99" s="84"/>
      <c r="H99" s="84"/>
      <c r="I99" s="85"/>
      <c r="J99" s="25"/>
      <c r="K99" s="80"/>
      <c r="L99" s="81"/>
      <c r="M99" s="82"/>
      <c r="N99" s="83"/>
      <c r="O99" s="84"/>
      <c r="P99" s="85"/>
      <c r="Q99" s="83"/>
      <c r="R99" s="84"/>
      <c r="S99" s="85"/>
      <c r="T99" s="86"/>
      <c r="U99" s="87"/>
      <c r="V99" s="86"/>
      <c r="W99" s="87"/>
      <c r="X99" s="88"/>
      <c r="Y99" s="89"/>
    </row>
    <row r="100" spans="2:25" x14ac:dyDescent="0.15">
      <c r="B100" s="23">
        <v>82</v>
      </c>
      <c r="C100" s="83"/>
      <c r="D100" s="84"/>
      <c r="E100" s="85"/>
      <c r="F100" s="83"/>
      <c r="G100" s="84"/>
      <c r="H100" s="84"/>
      <c r="I100" s="85"/>
      <c r="J100" s="25"/>
      <c r="K100" s="80"/>
      <c r="L100" s="81"/>
      <c r="M100" s="82"/>
      <c r="N100" s="83"/>
      <c r="O100" s="84"/>
      <c r="P100" s="85"/>
      <c r="Q100" s="83"/>
      <c r="R100" s="84"/>
      <c r="S100" s="85"/>
      <c r="T100" s="86"/>
      <c r="U100" s="87"/>
      <c r="V100" s="86"/>
      <c r="W100" s="87"/>
      <c r="X100" s="88"/>
      <c r="Y100" s="89"/>
    </row>
    <row r="101" spans="2:25" x14ac:dyDescent="0.15">
      <c r="B101" s="23">
        <v>83</v>
      </c>
      <c r="C101" s="83"/>
      <c r="D101" s="84"/>
      <c r="E101" s="85"/>
      <c r="F101" s="83"/>
      <c r="G101" s="84"/>
      <c r="H101" s="84"/>
      <c r="I101" s="85"/>
      <c r="J101" s="25"/>
      <c r="K101" s="80"/>
      <c r="L101" s="81"/>
      <c r="M101" s="82"/>
      <c r="N101" s="83"/>
      <c r="O101" s="84"/>
      <c r="P101" s="85"/>
      <c r="Q101" s="83"/>
      <c r="R101" s="84"/>
      <c r="S101" s="85"/>
      <c r="T101" s="86"/>
      <c r="U101" s="87"/>
      <c r="V101" s="86"/>
      <c r="W101" s="87"/>
      <c r="X101" s="88"/>
      <c r="Y101" s="89"/>
    </row>
    <row r="102" spans="2:25" x14ac:dyDescent="0.15">
      <c r="B102" s="23">
        <v>84</v>
      </c>
      <c r="C102" s="83"/>
      <c r="D102" s="84"/>
      <c r="E102" s="85"/>
      <c r="F102" s="83"/>
      <c r="G102" s="84"/>
      <c r="H102" s="84"/>
      <c r="I102" s="85"/>
      <c r="J102" s="25"/>
      <c r="K102" s="80"/>
      <c r="L102" s="81"/>
      <c r="M102" s="82"/>
      <c r="N102" s="83"/>
      <c r="O102" s="84"/>
      <c r="P102" s="85"/>
      <c r="Q102" s="83"/>
      <c r="R102" s="84"/>
      <c r="S102" s="85"/>
      <c r="T102" s="86"/>
      <c r="U102" s="87"/>
      <c r="V102" s="86"/>
      <c r="W102" s="87"/>
      <c r="X102" s="88"/>
      <c r="Y102" s="89"/>
    </row>
    <row r="103" spans="2:25" x14ac:dyDescent="0.15">
      <c r="B103" s="23">
        <v>85</v>
      </c>
      <c r="C103" s="83"/>
      <c r="D103" s="84"/>
      <c r="E103" s="85"/>
      <c r="F103" s="83"/>
      <c r="G103" s="84"/>
      <c r="H103" s="84"/>
      <c r="I103" s="85"/>
      <c r="J103" s="25"/>
      <c r="K103" s="80"/>
      <c r="L103" s="81"/>
      <c r="M103" s="82"/>
      <c r="N103" s="83"/>
      <c r="O103" s="84"/>
      <c r="P103" s="85"/>
      <c r="Q103" s="83"/>
      <c r="R103" s="84"/>
      <c r="S103" s="85"/>
      <c r="T103" s="86"/>
      <c r="U103" s="87"/>
      <c r="V103" s="86"/>
      <c r="W103" s="87"/>
      <c r="X103" s="88"/>
      <c r="Y103" s="89"/>
    </row>
    <row r="104" spans="2:25" x14ac:dyDescent="0.15">
      <c r="B104" s="23">
        <v>86</v>
      </c>
      <c r="C104" s="83"/>
      <c r="D104" s="84"/>
      <c r="E104" s="85"/>
      <c r="F104" s="83"/>
      <c r="G104" s="84"/>
      <c r="H104" s="84"/>
      <c r="I104" s="85"/>
      <c r="J104" s="25"/>
      <c r="K104" s="80"/>
      <c r="L104" s="81"/>
      <c r="M104" s="82"/>
      <c r="N104" s="83"/>
      <c r="O104" s="84"/>
      <c r="P104" s="85"/>
      <c r="Q104" s="83"/>
      <c r="R104" s="84"/>
      <c r="S104" s="85"/>
      <c r="T104" s="86"/>
      <c r="U104" s="87"/>
      <c r="V104" s="86"/>
      <c r="W104" s="87"/>
      <c r="X104" s="88"/>
      <c r="Y104" s="89"/>
    </row>
    <row r="105" spans="2:25" x14ac:dyDescent="0.15">
      <c r="B105" s="23">
        <v>87</v>
      </c>
      <c r="C105" s="83"/>
      <c r="D105" s="84"/>
      <c r="E105" s="85"/>
      <c r="F105" s="83"/>
      <c r="G105" s="84"/>
      <c r="H105" s="84"/>
      <c r="I105" s="85"/>
      <c r="J105" s="25"/>
      <c r="K105" s="80"/>
      <c r="L105" s="81"/>
      <c r="M105" s="82"/>
      <c r="N105" s="83"/>
      <c r="O105" s="84"/>
      <c r="P105" s="85"/>
      <c r="Q105" s="83"/>
      <c r="R105" s="84"/>
      <c r="S105" s="85"/>
      <c r="T105" s="86"/>
      <c r="U105" s="87"/>
      <c r="V105" s="86"/>
      <c r="W105" s="87"/>
      <c r="X105" s="88"/>
      <c r="Y105" s="89"/>
    </row>
    <row r="106" spans="2:25" x14ac:dyDescent="0.15">
      <c r="B106" s="23">
        <v>88</v>
      </c>
      <c r="C106" s="83"/>
      <c r="D106" s="84"/>
      <c r="E106" s="85"/>
      <c r="F106" s="83"/>
      <c r="G106" s="84"/>
      <c r="H106" s="84"/>
      <c r="I106" s="85"/>
      <c r="J106" s="25"/>
      <c r="K106" s="80"/>
      <c r="L106" s="81"/>
      <c r="M106" s="82"/>
      <c r="N106" s="83"/>
      <c r="O106" s="84"/>
      <c r="P106" s="85"/>
      <c r="Q106" s="83"/>
      <c r="R106" s="84"/>
      <c r="S106" s="85"/>
      <c r="T106" s="86"/>
      <c r="U106" s="87"/>
      <c r="V106" s="86"/>
      <c r="W106" s="87"/>
      <c r="X106" s="88"/>
      <c r="Y106" s="89"/>
    </row>
    <row r="107" spans="2:25" x14ac:dyDescent="0.15">
      <c r="B107" s="23">
        <v>89</v>
      </c>
      <c r="C107" s="83"/>
      <c r="D107" s="84"/>
      <c r="E107" s="85"/>
      <c r="F107" s="83"/>
      <c r="G107" s="84"/>
      <c r="H107" s="84"/>
      <c r="I107" s="85"/>
      <c r="J107" s="25"/>
      <c r="K107" s="80"/>
      <c r="L107" s="81"/>
      <c r="M107" s="82"/>
      <c r="N107" s="83"/>
      <c r="O107" s="84"/>
      <c r="P107" s="85"/>
      <c r="Q107" s="83"/>
      <c r="R107" s="84"/>
      <c r="S107" s="85"/>
      <c r="T107" s="86"/>
      <c r="U107" s="87"/>
      <c r="V107" s="86"/>
      <c r="W107" s="87"/>
      <c r="X107" s="88"/>
      <c r="Y107" s="89"/>
    </row>
    <row r="108" spans="2:25" x14ac:dyDescent="0.15">
      <c r="B108" s="23">
        <v>90</v>
      </c>
      <c r="C108" s="83"/>
      <c r="D108" s="84"/>
      <c r="E108" s="85"/>
      <c r="F108" s="83"/>
      <c r="G108" s="84"/>
      <c r="H108" s="84"/>
      <c r="I108" s="85"/>
      <c r="J108" s="25"/>
      <c r="K108" s="80"/>
      <c r="L108" s="81"/>
      <c r="M108" s="82"/>
      <c r="N108" s="83"/>
      <c r="O108" s="84"/>
      <c r="P108" s="85"/>
      <c r="Q108" s="83"/>
      <c r="R108" s="84"/>
      <c r="S108" s="85"/>
      <c r="T108" s="86"/>
      <c r="U108" s="87"/>
      <c r="V108" s="86"/>
      <c r="W108" s="87"/>
      <c r="X108" s="88"/>
      <c r="Y108" s="89"/>
    </row>
    <row r="109" spans="2:25" x14ac:dyDescent="0.15">
      <c r="B109" s="23">
        <v>91</v>
      </c>
      <c r="C109" s="83"/>
      <c r="D109" s="84"/>
      <c r="E109" s="85"/>
      <c r="F109" s="83"/>
      <c r="G109" s="84"/>
      <c r="H109" s="84"/>
      <c r="I109" s="85"/>
      <c r="J109" s="25"/>
      <c r="K109" s="80"/>
      <c r="L109" s="81"/>
      <c r="M109" s="82"/>
      <c r="N109" s="83"/>
      <c r="O109" s="84"/>
      <c r="P109" s="85"/>
      <c r="Q109" s="83"/>
      <c r="R109" s="84"/>
      <c r="S109" s="85"/>
      <c r="T109" s="86"/>
      <c r="U109" s="87"/>
      <c r="V109" s="86"/>
      <c r="W109" s="87"/>
      <c r="X109" s="88"/>
      <c r="Y109" s="89"/>
    </row>
    <row r="110" spans="2:25" x14ac:dyDescent="0.15">
      <c r="B110" s="23">
        <v>92</v>
      </c>
      <c r="C110" s="83"/>
      <c r="D110" s="84"/>
      <c r="E110" s="85"/>
      <c r="F110" s="83"/>
      <c r="G110" s="84"/>
      <c r="H110" s="84"/>
      <c r="I110" s="85"/>
      <c r="J110" s="25"/>
      <c r="K110" s="80"/>
      <c r="L110" s="81"/>
      <c r="M110" s="82"/>
      <c r="N110" s="83"/>
      <c r="O110" s="84"/>
      <c r="P110" s="85"/>
      <c r="Q110" s="83"/>
      <c r="R110" s="84"/>
      <c r="S110" s="85"/>
      <c r="T110" s="86"/>
      <c r="U110" s="87"/>
      <c r="V110" s="86"/>
      <c r="W110" s="87"/>
      <c r="X110" s="88"/>
      <c r="Y110" s="89"/>
    </row>
    <row r="111" spans="2:25" x14ac:dyDescent="0.15">
      <c r="B111" s="23">
        <v>93</v>
      </c>
      <c r="C111" s="83"/>
      <c r="D111" s="84"/>
      <c r="E111" s="85"/>
      <c r="F111" s="83"/>
      <c r="G111" s="84"/>
      <c r="H111" s="84"/>
      <c r="I111" s="85"/>
      <c r="J111" s="25"/>
      <c r="K111" s="80"/>
      <c r="L111" s="81"/>
      <c r="M111" s="82"/>
      <c r="N111" s="83"/>
      <c r="O111" s="84"/>
      <c r="P111" s="85"/>
      <c r="Q111" s="83"/>
      <c r="R111" s="84"/>
      <c r="S111" s="85"/>
      <c r="T111" s="86"/>
      <c r="U111" s="87"/>
      <c r="V111" s="86"/>
      <c r="W111" s="87"/>
      <c r="X111" s="88"/>
      <c r="Y111" s="89"/>
    </row>
    <row r="112" spans="2:25" x14ac:dyDescent="0.15">
      <c r="B112" s="23">
        <v>94</v>
      </c>
      <c r="C112" s="83"/>
      <c r="D112" s="84"/>
      <c r="E112" s="85"/>
      <c r="F112" s="83"/>
      <c r="G112" s="84"/>
      <c r="H112" s="84"/>
      <c r="I112" s="85"/>
      <c r="J112" s="25"/>
      <c r="K112" s="80"/>
      <c r="L112" s="81"/>
      <c r="M112" s="82"/>
      <c r="N112" s="83"/>
      <c r="O112" s="84"/>
      <c r="P112" s="85"/>
      <c r="Q112" s="83"/>
      <c r="R112" s="84"/>
      <c r="S112" s="85"/>
      <c r="T112" s="86"/>
      <c r="U112" s="87"/>
      <c r="V112" s="86"/>
      <c r="W112" s="87"/>
      <c r="X112" s="88"/>
      <c r="Y112" s="89"/>
    </row>
    <row r="113" spans="2:25" x14ac:dyDescent="0.15">
      <c r="B113" s="23">
        <v>95</v>
      </c>
      <c r="C113" s="83"/>
      <c r="D113" s="84"/>
      <c r="E113" s="85"/>
      <c r="F113" s="83"/>
      <c r="G113" s="84"/>
      <c r="H113" s="84"/>
      <c r="I113" s="85"/>
      <c r="J113" s="25"/>
      <c r="K113" s="80"/>
      <c r="L113" s="81"/>
      <c r="M113" s="82"/>
      <c r="N113" s="83"/>
      <c r="O113" s="84"/>
      <c r="P113" s="85"/>
      <c r="Q113" s="83"/>
      <c r="R113" s="84"/>
      <c r="S113" s="85"/>
      <c r="T113" s="86"/>
      <c r="U113" s="87"/>
      <c r="V113" s="86"/>
      <c r="W113" s="87"/>
      <c r="X113" s="88"/>
      <c r="Y113" s="89"/>
    </row>
    <row r="114" spans="2:25" x14ac:dyDescent="0.15">
      <c r="B114" s="23">
        <v>96</v>
      </c>
      <c r="C114" s="83"/>
      <c r="D114" s="84"/>
      <c r="E114" s="85"/>
      <c r="F114" s="83"/>
      <c r="G114" s="84"/>
      <c r="H114" s="84"/>
      <c r="I114" s="85"/>
      <c r="J114" s="25"/>
      <c r="K114" s="80"/>
      <c r="L114" s="81"/>
      <c r="M114" s="82"/>
      <c r="N114" s="83"/>
      <c r="O114" s="84"/>
      <c r="P114" s="85"/>
      <c r="Q114" s="83"/>
      <c r="R114" s="84"/>
      <c r="S114" s="85"/>
      <c r="T114" s="86"/>
      <c r="U114" s="87"/>
      <c r="V114" s="86"/>
      <c r="W114" s="87"/>
      <c r="X114" s="88"/>
      <c r="Y114" s="89"/>
    </row>
    <row r="115" spans="2:25" x14ac:dyDescent="0.15">
      <c r="B115" s="23">
        <v>97</v>
      </c>
      <c r="C115" s="83"/>
      <c r="D115" s="84"/>
      <c r="E115" s="85"/>
      <c r="F115" s="83"/>
      <c r="G115" s="84"/>
      <c r="H115" s="84"/>
      <c r="I115" s="85"/>
      <c r="J115" s="25"/>
      <c r="K115" s="80"/>
      <c r="L115" s="81"/>
      <c r="M115" s="82"/>
      <c r="N115" s="83"/>
      <c r="O115" s="84"/>
      <c r="P115" s="85"/>
      <c r="Q115" s="83"/>
      <c r="R115" s="84"/>
      <c r="S115" s="85"/>
      <c r="T115" s="86"/>
      <c r="U115" s="87"/>
      <c r="V115" s="86"/>
      <c r="W115" s="87"/>
      <c r="X115" s="88"/>
      <c r="Y115" s="89"/>
    </row>
    <row r="116" spans="2:25" x14ac:dyDescent="0.15">
      <c r="B116" s="23">
        <v>98</v>
      </c>
      <c r="C116" s="83"/>
      <c r="D116" s="84"/>
      <c r="E116" s="85"/>
      <c r="F116" s="83"/>
      <c r="G116" s="84"/>
      <c r="H116" s="84"/>
      <c r="I116" s="85"/>
      <c r="J116" s="25"/>
      <c r="K116" s="80"/>
      <c r="L116" s="81"/>
      <c r="M116" s="82"/>
      <c r="N116" s="83"/>
      <c r="O116" s="84"/>
      <c r="P116" s="85"/>
      <c r="Q116" s="83"/>
      <c r="R116" s="84"/>
      <c r="S116" s="85"/>
      <c r="T116" s="86"/>
      <c r="U116" s="87"/>
      <c r="V116" s="86"/>
      <c r="W116" s="87"/>
      <c r="X116" s="88"/>
      <c r="Y116" s="89"/>
    </row>
    <row r="117" spans="2:25" x14ac:dyDescent="0.15">
      <c r="B117" s="23">
        <v>99</v>
      </c>
      <c r="C117" s="83"/>
      <c r="D117" s="84"/>
      <c r="E117" s="85"/>
      <c r="F117" s="83"/>
      <c r="G117" s="84"/>
      <c r="H117" s="84"/>
      <c r="I117" s="85"/>
      <c r="J117" s="25"/>
      <c r="K117" s="80"/>
      <c r="L117" s="81"/>
      <c r="M117" s="82"/>
      <c r="N117" s="83"/>
      <c r="O117" s="84"/>
      <c r="P117" s="85"/>
      <c r="Q117" s="83"/>
      <c r="R117" s="84"/>
      <c r="S117" s="85"/>
      <c r="T117" s="86"/>
      <c r="U117" s="87"/>
      <c r="V117" s="86"/>
      <c r="W117" s="87"/>
      <c r="X117" s="88"/>
      <c r="Y117" s="89"/>
    </row>
    <row r="118" spans="2:25" x14ac:dyDescent="0.15">
      <c r="B118" s="23">
        <v>100</v>
      </c>
      <c r="C118" s="83"/>
      <c r="D118" s="84"/>
      <c r="E118" s="85"/>
      <c r="F118" s="83"/>
      <c r="G118" s="84"/>
      <c r="H118" s="84"/>
      <c r="I118" s="85"/>
      <c r="J118" s="25"/>
      <c r="K118" s="80"/>
      <c r="L118" s="81"/>
      <c r="M118" s="82"/>
      <c r="N118" s="83"/>
      <c r="O118" s="84"/>
      <c r="P118" s="85"/>
      <c r="Q118" s="83"/>
      <c r="R118" s="84"/>
      <c r="S118" s="85"/>
      <c r="T118" s="86"/>
      <c r="U118" s="87"/>
      <c r="V118" s="86"/>
      <c r="W118" s="87"/>
      <c r="X118" s="88"/>
      <c r="Y118" s="89"/>
    </row>
    <row r="119" spans="2:25" x14ac:dyDescent="0.15">
      <c r="B119" s="23">
        <v>101</v>
      </c>
      <c r="C119" s="83"/>
      <c r="D119" s="84"/>
      <c r="E119" s="85"/>
      <c r="F119" s="83"/>
      <c r="G119" s="84"/>
      <c r="H119" s="84"/>
      <c r="I119" s="85"/>
      <c r="J119" s="25"/>
      <c r="K119" s="80"/>
      <c r="L119" s="81"/>
      <c r="M119" s="82"/>
      <c r="N119" s="83"/>
      <c r="O119" s="84"/>
      <c r="P119" s="85"/>
      <c r="Q119" s="83"/>
      <c r="R119" s="84"/>
      <c r="S119" s="85"/>
      <c r="T119" s="86"/>
      <c r="U119" s="87"/>
      <c r="V119" s="86"/>
      <c r="W119" s="87"/>
      <c r="X119" s="88"/>
      <c r="Y119" s="89"/>
    </row>
    <row r="120" spans="2:25" x14ac:dyDescent="0.15">
      <c r="B120" s="23">
        <v>102</v>
      </c>
      <c r="C120" s="83"/>
      <c r="D120" s="84"/>
      <c r="E120" s="85"/>
      <c r="F120" s="83"/>
      <c r="G120" s="84"/>
      <c r="H120" s="84"/>
      <c r="I120" s="85"/>
      <c r="J120" s="25"/>
      <c r="K120" s="80"/>
      <c r="L120" s="81"/>
      <c r="M120" s="82"/>
      <c r="N120" s="83"/>
      <c r="O120" s="84"/>
      <c r="P120" s="85"/>
      <c r="Q120" s="83"/>
      <c r="R120" s="84"/>
      <c r="S120" s="85"/>
      <c r="T120" s="86"/>
      <c r="U120" s="87"/>
      <c r="V120" s="86"/>
      <c r="W120" s="87"/>
      <c r="X120" s="88"/>
      <c r="Y120" s="89"/>
    </row>
    <row r="121" spans="2:25" x14ac:dyDescent="0.15">
      <c r="B121" s="23">
        <v>103</v>
      </c>
      <c r="C121" s="83"/>
      <c r="D121" s="84"/>
      <c r="E121" s="85"/>
      <c r="F121" s="83"/>
      <c r="G121" s="84"/>
      <c r="H121" s="84"/>
      <c r="I121" s="85"/>
      <c r="J121" s="25"/>
      <c r="K121" s="80"/>
      <c r="L121" s="81"/>
      <c r="M121" s="82"/>
      <c r="N121" s="83"/>
      <c r="O121" s="84"/>
      <c r="P121" s="85"/>
      <c r="Q121" s="83"/>
      <c r="R121" s="84"/>
      <c r="S121" s="85"/>
      <c r="T121" s="86"/>
      <c r="U121" s="87"/>
      <c r="V121" s="86"/>
      <c r="W121" s="87"/>
      <c r="X121" s="88"/>
      <c r="Y121" s="89"/>
    </row>
    <row r="122" spans="2:25" x14ac:dyDescent="0.15">
      <c r="B122" s="23">
        <v>104</v>
      </c>
      <c r="C122" s="83"/>
      <c r="D122" s="84"/>
      <c r="E122" s="85"/>
      <c r="F122" s="83"/>
      <c r="G122" s="84"/>
      <c r="H122" s="84"/>
      <c r="I122" s="85"/>
      <c r="J122" s="25"/>
      <c r="K122" s="80"/>
      <c r="L122" s="81"/>
      <c r="M122" s="82"/>
      <c r="N122" s="83"/>
      <c r="O122" s="84"/>
      <c r="P122" s="85"/>
      <c r="Q122" s="83"/>
      <c r="R122" s="84"/>
      <c r="S122" s="85"/>
      <c r="T122" s="86"/>
      <c r="U122" s="87"/>
      <c r="V122" s="86"/>
      <c r="W122" s="87"/>
      <c r="X122" s="88"/>
      <c r="Y122" s="89"/>
    </row>
    <row r="123" spans="2:25" x14ac:dyDescent="0.15">
      <c r="B123" s="23">
        <v>105</v>
      </c>
      <c r="C123" s="83"/>
      <c r="D123" s="84"/>
      <c r="E123" s="85"/>
      <c r="F123" s="83"/>
      <c r="G123" s="84"/>
      <c r="H123" s="84"/>
      <c r="I123" s="85"/>
      <c r="J123" s="25"/>
      <c r="K123" s="80"/>
      <c r="L123" s="81"/>
      <c r="M123" s="82"/>
      <c r="N123" s="83"/>
      <c r="O123" s="84"/>
      <c r="P123" s="85"/>
      <c r="Q123" s="83"/>
      <c r="R123" s="84"/>
      <c r="S123" s="85"/>
      <c r="T123" s="86"/>
      <c r="U123" s="87"/>
      <c r="V123" s="86"/>
      <c r="W123" s="87"/>
      <c r="X123" s="88"/>
      <c r="Y123" s="89"/>
    </row>
    <row r="124" spans="2:25" x14ac:dyDescent="0.15">
      <c r="B124" s="23">
        <v>106</v>
      </c>
      <c r="C124" s="83"/>
      <c r="D124" s="84"/>
      <c r="E124" s="85"/>
      <c r="F124" s="83"/>
      <c r="G124" s="84"/>
      <c r="H124" s="84"/>
      <c r="I124" s="85"/>
      <c r="J124" s="25"/>
      <c r="K124" s="80"/>
      <c r="L124" s="81"/>
      <c r="M124" s="82"/>
      <c r="N124" s="83"/>
      <c r="O124" s="84"/>
      <c r="P124" s="85"/>
      <c r="Q124" s="83"/>
      <c r="R124" s="84"/>
      <c r="S124" s="85"/>
      <c r="T124" s="86"/>
      <c r="U124" s="87"/>
      <c r="V124" s="86"/>
      <c r="W124" s="87"/>
      <c r="X124" s="88"/>
      <c r="Y124" s="89"/>
    </row>
    <row r="125" spans="2:25" x14ac:dyDescent="0.15">
      <c r="B125" s="23">
        <v>107</v>
      </c>
      <c r="C125" s="83"/>
      <c r="D125" s="84"/>
      <c r="E125" s="85"/>
      <c r="F125" s="83"/>
      <c r="G125" s="84"/>
      <c r="H125" s="84"/>
      <c r="I125" s="85"/>
      <c r="J125" s="25"/>
      <c r="K125" s="80"/>
      <c r="L125" s="81"/>
      <c r="M125" s="82"/>
      <c r="N125" s="83"/>
      <c r="O125" s="84"/>
      <c r="P125" s="85"/>
      <c r="Q125" s="83"/>
      <c r="R125" s="84"/>
      <c r="S125" s="85"/>
      <c r="T125" s="86"/>
      <c r="U125" s="87"/>
      <c r="V125" s="86"/>
      <c r="W125" s="87"/>
      <c r="X125" s="88"/>
      <c r="Y125" s="89"/>
    </row>
    <row r="126" spans="2:25" x14ac:dyDescent="0.15">
      <c r="B126" s="23">
        <v>108</v>
      </c>
      <c r="C126" s="83"/>
      <c r="D126" s="84"/>
      <c r="E126" s="85"/>
      <c r="F126" s="83"/>
      <c r="G126" s="84"/>
      <c r="H126" s="84"/>
      <c r="I126" s="85"/>
      <c r="J126" s="25"/>
      <c r="K126" s="80"/>
      <c r="L126" s="81"/>
      <c r="M126" s="82"/>
      <c r="N126" s="83"/>
      <c r="O126" s="84"/>
      <c r="P126" s="85"/>
      <c r="Q126" s="83"/>
      <c r="R126" s="84"/>
      <c r="S126" s="85"/>
      <c r="T126" s="86"/>
      <c r="U126" s="87"/>
      <c r="V126" s="86"/>
      <c r="W126" s="87"/>
      <c r="X126" s="88"/>
      <c r="Y126" s="89"/>
    </row>
    <row r="127" spans="2:25" x14ac:dyDescent="0.15">
      <c r="B127" s="23">
        <v>109</v>
      </c>
      <c r="C127" s="83"/>
      <c r="D127" s="84"/>
      <c r="E127" s="85"/>
      <c r="F127" s="83"/>
      <c r="G127" s="84"/>
      <c r="H127" s="84"/>
      <c r="I127" s="85"/>
      <c r="J127" s="25"/>
      <c r="K127" s="80"/>
      <c r="L127" s="81"/>
      <c r="M127" s="82"/>
      <c r="N127" s="83"/>
      <c r="O127" s="84"/>
      <c r="P127" s="85"/>
      <c r="Q127" s="83"/>
      <c r="R127" s="84"/>
      <c r="S127" s="85"/>
      <c r="T127" s="86"/>
      <c r="U127" s="87"/>
      <c r="V127" s="86"/>
      <c r="W127" s="87"/>
      <c r="X127" s="88"/>
      <c r="Y127" s="89"/>
    </row>
    <row r="128" spans="2:25" x14ac:dyDescent="0.15">
      <c r="B128" s="23">
        <v>110</v>
      </c>
      <c r="C128" s="83"/>
      <c r="D128" s="84"/>
      <c r="E128" s="85"/>
      <c r="F128" s="83"/>
      <c r="G128" s="84"/>
      <c r="H128" s="84"/>
      <c r="I128" s="85"/>
      <c r="J128" s="25"/>
      <c r="K128" s="80"/>
      <c r="L128" s="81"/>
      <c r="M128" s="82"/>
      <c r="N128" s="83"/>
      <c r="O128" s="84"/>
      <c r="P128" s="85"/>
      <c r="Q128" s="83"/>
      <c r="R128" s="84"/>
      <c r="S128" s="85"/>
      <c r="T128" s="86"/>
      <c r="U128" s="87"/>
      <c r="V128" s="86"/>
      <c r="W128" s="87"/>
      <c r="X128" s="88"/>
      <c r="Y128" s="89"/>
    </row>
    <row r="129" spans="2:25" x14ac:dyDescent="0.15">
      <c r="B129" s="23">
        <v>111</v>
      </c>
      <c r="C129" s="83"/>
      <c r="D129" s="84"/>
      <c r="E129" s="85"/>
      <c r="F129" s="83"/>
      <c r="G129" s="84"/>
      <c r="H129" s="84"/>
      <c r="I129" s="85"/>
      <c r="J129" s="25"/>
      <c r="K129" s="80"/>
      <c r="L129" s="81"/>
      <c r="M129" s="82"/>
      <c r="N129" s="83"/>
      <c r="O129" s="84"/>
      <c r="P129" s="85"/>
      <c r="Q129" s="83"/>
      <c r="R129" s="84"/>
      <c r="S129" s="85"/>
      <c r="T129" s="86"/>
      <c r="U129" s="87"/>
      <c r="V129" s="86"/>
      <c r="W129" s="87"/>
      <c r="X129" s="88"/>
      <c r="Y129" s="89"/>
    </row>
    <row r="130" spans="2:25" x14ac:dyDescent="0.15">
      <c r="B130" s="23">
        <v>112</v>
      </c>
      <c r="C130" s="83"/>
      <c r="D130" s="84"/>
      <c r="E130" s="85"/>
      <c r="F130" s="83"/>
      <c r="G130" s="84"/>
      <c r="H130" s="84"/>
      <c r="I130" s="85"/>
      <c r="J130" s="25"/>
      <c r="K130" s="80"/>
      <c r="L130" s="81"/>
      <c r="M130" s="82"/>
      <c r="N130" s="83"/>
      <c r="O130" s="84"/>
      <c r="P130" s="85"/>
      <c r="Q130" s="83"/>
      <c r="R130" s="84"/>
      <c r="S130" s="85"/>
      <c r="T130" s="86"/>
      <c r="U130" s="87"/>
      <c r="V130" s="86"/>
      <c r="W130" s="87"/>
      <c r="X130" s="88"/>
      <c r="Y130" s="89"/>
    </row>
    <row r="131" spans="2:25" x14ac:dyDescent="0.15">
      <c r="B131" s="23">
        <v>113</v>
      </c>
      <c r="C131" s="83"/>
      <c r="D131" s="84"/>
      <c r="E131" s="85"/>
      <c r="F131" s="83"/>
      <c r="G131" s="84"/>
      <c r="H131" s="84"/>
      <c r="I131" s="85"/>
      <c r="J131" s="25"/>
      <c r="K131" s="80"/>
      <c r="L131" s="81"/>
      <c r="M131" s="82"/>
      <c r="N131" s="83"/>
      <c r="O131" s="84"/>
      <c r="P131" s="85"/>
      <c r="Q131" s="83"/>
      <c r="R131" s="84"/>
      <c r="S131" s="85"/>
      <c r="T131" s="86"/>
      <c r="U131" s="87"/>
      <c r="V131" s="86"/>
      <c r="W131" s="87"/>
      <c r="X131" s="88"/>
      <c r="Y131" s="89"/>
    </row>
    <row r="132" spans="2:25" x14ac:dyDescent="0.15">
      <c r="B132" s="23">
        <v>114</v>
      </c>
      <c r="C132" s="83"/>
      <c r="D132" s="84"/>
      <c r="E132" s="85"/>
      <c r="F132" s="83"/>
      <c r="G132" s="84"/>
      <c r="H132" s="84"/>
      <c r="I132" s="85"/>
      <c r="J132" s="25"/>
      <c r="K132" s="80"/>
      <c r="L132" s="81"/>
      <c r="M132" s="82"/>
      <c r="N132" s="83"/>
      <c r="O132" s="84"/>
      <c r="P132" s="85"/>
      <c r="Q132" s="83"/>
      <c r="R132" s="84"/>
      <c r="S132" s="85"/>
      <c r="T132" s="86"/>
      <c r="U132" s="87"/>
      <c r="V132" s="86"/>
      <c r="W132" s="87"/>
      <c r="X132" s="88"/>
      <c r="Y132" s="89"/>
    </row>
    <row r="133" spans="2:25" x14ac:dyDescent="0.15">
      <c r="B133" s="23">
        <v>115</v>
      </c>
      <c r="C133" s="83"/>
      <c r="D133" s="84"/>
      <c r="E133" s="85"/>
      <c r="F133" s="83"/>
      <c r="G133" s="84"/>
      <c r="H133" s="84"/>
      <c r="I133" s="85"/>
      <c r="J133" s="25"/>
      <c r="K133" s="80"/>
      <c r="L133" s="81"/>
      <c r="M133" s="82"/>
      <c r="N133" s="83"/>
      <c r="O133" s="84"/>
      <c r="P133" s="85"/>
      <c r="Q133" s="83"/>
      <c r="R133" s="84"/>
      <c r="S133" s="85"/>
      <c r="T133" s="86"/>
      <c r="U133" s="87"/>
      <c r="V133" s="86"/>
      <c r="W133" s="87"/>
      <c r="X133" s="88"/>
      <c r="Y133" s="89"/>
    </row>
    <row r="134" spans="2:25" x14ac:dyDescent="0.15">
      <c r="B134" s="23">
        <v>116</v>
      </c>
      <c r="C134" s="83"/>
      <c r="D134" s="84"/>
      <c r="E134" s="85"/>
      <c r="F134" s="83"/>
      <c r="G134" s="84"/>
      <c r="H134" s="84"/>
      <c r="I134" s="85"/>
      <c r="J134" s="25"/>
      <c r="K134" s="80"/>
      <c r="L134" s="81"/>
      <c r="M134" s="82"/>
      <c r="N134" s="83"/>
      <c r="O134" s="84"/>
      <c r="P134" s="85"/>
      <c r="Q134" s="83"/>
      <c r="R134" s="84"/>
      <c r="S134" s="85"/>
      <c r="T134" s="86"/>
      <c r="U134" s="87"/>
      <c r="V134" s="86"/>
      <c r="W134" s="87"/>
      <c r="X134" s="88"/>
      <c r="Y134" s="89"/>
    </row>
    <row r="135" spans="2:25" x14ac:dyDescent="0.15">
      <c r="B135" s="23">
        <v>117</v>
      </c>
      <c r="C135" s="83"/>
      <c r="D135" s="84"/>
      <c r="E135" s="85"/>
      <c r="F135" s="83"/>
      <c r="G135" s="84"/>
      <c r="H135" s="84"/>
      <c r="I135" s="85"/>
      <c r="J135" s="25"/>
      <c r="K135" s="80"/>
      <c r="L135" s="81"/>
      <c r="M135" s="82"/>
      <c r="N135" s="83"/>
      <c r="O135" s="84"/>
      <c r="P135" s="85"/>
      <c r="Q135" s="83"/>
      <c r="R135" s="84"/>
      <c r="S135" s="85"/>
      <c r="T135" s="86"/>
      <c r="U135" s="87"/>
      <c r="V135" s="86"/>
      <c r="W135" s="87"/>
      <c r="X135" s="88"/>
      <c r="Y135" s="89"/>
    </row>
    <row r="136" spans="2:25" x14ac:dyDescent="0.15">
      <c r="B136" s="23">
        <v>118</v>
      </c>
      <c r="C136" s="83"/>
      <c r="D136" s="84"/>
      <c r="E136" s="85"/>
      <c r="F136" s="83"/>
      <c r="G136" s="84"/>
      <c r="H136" s="84"/>
      <c r="I136" s="85"/>
      <c r="J136" s="25"/>
      <c r="K136" s="80"/>
      <c r="L136" s="81"/>
      <c r="M136" s="82"/>
      <c r="N136" s="83"/>
      <c r="O136" s="84"/>
      <c r="P136" s="85"/>
      <c r="Q136" s="83"/>
      <c r="R136" s="84"/>
      <c r="S136" s="85"/>
      <c r="T136" s="86"/>
      <c r="U136" s="87"/>
      <c r="V136" s="86"/>
      <c r="W136" s="87"/>
      <c r="X136" s="88"/>
      <c r="Y136" s="89"/>
    </row>
    <row r="137" spans="2:25" x14ac:dyDescent="0.15">
      <c r="B137" s="23">
        <v>119</v>
      </c>
      <c r="C137" s="83"/>
      <c r="D137" s="84"/>
      <c r="E137" s="85"/>
      <c r="F137" s="83"/>
      <c r="G137" s="84"/>
      <c r="H137" s="84"/>
      <c r="I137" s="85"/>
      <c r="J137" s="25"/>
      <c r="K137" s="80"/>
      <c r="L137" s="81"/>
      <c r="M137" s="82"/>
      <c r="N137" s="83"/>
      <c r="O137" s="84"/>
      <c r="P137" s="85"/>
      <c r="Q137" s="83"/>
      <c r="R137" s="84"/>
      <c r="S137" s="85"/>
      <c r="T137" s="86"/>
      <c r="U137" s="87"/>
      <c r="V137" s="86"/>
      <c r="W137" s="87"/>
      <c r="X137" s="88"/>
      <c r="Y137" s="89"/>
    </row>
    <row r="138" spans="2:25" x14ac:dyDescent="0.15">
      <c r="B138" s="23">
        <v>120</v>
      </c>
      <c r="C138" s="83"/>
      <c r="D138" s="84"/>
      <c r="E138" s="85"/>
      <c r="F138" s="83"/>
      <c r="G138" s="84"/>
      <c r="H138" s="84"/>
      <c r="I138" s="85"/>
      <c r="J138" s="25"/>
      <c r="K138" s="80"/>
      <c r="L138" s="81"/>
      <c r="M138" s="82"/>
      <c r="N138" s="83"/>
      <c r="O138" s="84"/>
      <c r="P138" s="85"/>
      <c r="Q138" s="83"/>
      <c r="R138" s="84"/>
      <c r="S138" s="85"/>
      <c r="T138" s="86"/>
      <c r="U138" s="87"/>
      <c r="V138" s="86"/>
      <c r="W138" s="87"/>
      <c r="X138" s="88"/>
      <c r="Y138" s="89"/>
    </row>
    <row r="139" spans="2:25" x14ac:dyDescent="0.15">
      <c r="B139" s="23">
        <v>121</v>
      </c>
      <c r="C139" s="83"/>
      <c r="D139" s="84"/>
      <c r="E139" s="85"/>
      <c r="F139" s="83"/>
      <c r="G139" s="84"/>
      <c r="H139" s="84"/>
      <c r="I139" s="85"/>
      <c r="J139" s="25"/>
      <c r="K139" s="80"/>
      <c r="L139" s="81"/>
      <c r="M139" s="82"/>
      <c r="N139" s="83"/>
      <c r="O139" s="84"/>
      <c r="P139" s="85"/>
      <c r="Q139" s="83"/>
      <c r="R139" s="84"/>
      <c r="S139" s="85"/>
      <c r="T139" s="86"/>
      <c r="U139" s="87"/>
      <c r="V139" s="86"/>
      <c r="W139" s="87"/>
      <c r="X139" s="88"/>
      <c r="Y139" s="89"/>
    </row>
    <row r="140" spans="2:25" x14ac:dyDescent="0.15">
      <c r="B140" s="23">
        <v>122</v>
      </c>
      <c r="C140" s="83"/>
      <c r="D140" s="84"/>
      <c r="E140" s="85"/>
      <c r="F140" s="83"/>
      <c r="G140" s="84"/>
      <c r="H140" s="84"/>
      <c r="I140" s="85"/>
      <c r="J140" s="25"/>
      <c r="K140" s="80"/>
      <c r="L140" s="81"/>
      <c r="M140" s="82"/>
      <c r="N140" s="83"/>
      <c r="O140" s="84"/>
      <c r="P140" s="85"/>
      <c r="Q140" s="83"/>
      <c r="R140" s="84"/>
      <c r="S140" s="85"/>
      <c r="T140" s="86"/>
      <c r="U140" s="87"/>
      <c r="V140" s="86"/>
      <c r="W140" s="87"/>
      <c r="X140" s="88"/>
      <c r="Y140" s="89"/>
    </row>
    <row r="141" spans="2:25" x14ac:dyDescent="0.15">
      <c r="B141" s="23">
        <v>123</v>
      </c>
      <c r="C141" s="83"/>
      <c r="D141" s="84"/>
      <c r="E141" s="85"/>
      <c r="F141" s="83"/>
      <c r="G141" s="84"/>
      <c r="H141" s="84"/>
      <c r="I141" s="85"/>
      <c r="J141" s="25"/>
      <c r="K141" s="80"/>
      <c r="L141" s="81"/>
      <c r="M141" s="82"/>
      <c r="N141" s="83"/>
      <c r="O141" s="84"/>
      <c r="P141" s="85"/>
      <c r="Q141" s="83"/>
      <c r="R141" s="84"/>
      <c r="S141" s="85"/>
      <c r="T141" s="86"/>
      <c r="U141" s="87"/>
      <c r="V141" s="86"/>
      <c r="W141" s="87"/>
      <c r="X141" s="88"/>
      <c r="Y141" s="89"/>
    </row>
    <row r="142" spans="2:25" x14ac:dyDescent="0.15">
      <c r="B142" s="23">
        <v>124</v>
      </c>
      <c r="C142" s="83"/>
      <c r="D142" s="84"/>
      <c r="E142" s="85"/>
      <c r="F142" s="83"/>
      <c r="G142" s="84"/>
      <c r="H142" s="84"/>
      <c r="I142" s="85"/>
      <c r="J142" s="25"/>
      <c r="K142" s="80"/>
      <c r="L142" s="81"/>
      <c r="M142" s="82"/>
      <c r="N142" s="83"/>
      <c r="O142" s="84"/>
      <c r="P142" s="85"/>
      <c r="Q142" s="83"/>
      <c r="R142" s="84"/>
      <c r="S142" s="85"/>
      <c r="T142" s="86"/>
      <c r="U142" s="87"/>
      <c r="V142" s="86"/>
      <c r="W142" s="87"/>
      <c r="X142" s="88"/>
      <c r="Y142" s="89"/>
    </row>
    <row r="143" spans="2:25" x14ac:dyDescent="0.15">
      <c r="B143" s="23">
        <v>125</v>
      </c>
      <c r="C143" s="83"/>
      <c r="D143" s="84"/>
      <c r="E143" s="85"/>
      <c r="F143" s="83"/>
      <c r="G143" s="84"/>
      <c r="H143" s="84"/>
      <c r="I143" s="85"/>
      <c r="J143" s="25"/>
      <c r="K143" s="80"/>
      <c r="L143" s="81"/>
      <c r="M143" s="82"/>
      <c r="N143" s="83"/>
      <c r="O143" s="84"/>
      <c r="P143" s="85"/>
      <c r="Q143" s="83"/>
      <c r="R143" s="84"/>
      <c r="S143" s="85"/>
      <c r="T143" s="86"/>
      <c r="U143" s="87"/>
      <c r="V143" s="86"/>
      <c r="W143" s="87"/>
      <c r="X143" s="88"/>
      <c r="Y143" s="89"/>
    </row>
    <row r="144" spans="2:25" x14ac:dyDescent="0.15">
      <c r="B144" s="23">
        <v>126</v>
      </c>
      <c r="C144" s="83"/>
      <c r="D144" s="84"/>
      <c r="E144" s="85"/>
      <c r="F144" s="83"/>
      <c r="G144" s="84"/>
      <c r="H144" s="84"/>
      <c r="I144" s="85"/>
      <c r="J144" s="25"/>
      <c r="K144" s="80"/>
      <c r="L144" s="81"/>
      <c r="M144" s="82"/>
      <c r="N144" s="83"/>
      <c r="O144" s="84"/>
      <c r="P144" s="85"/>
      <c r="Q144" s="83"/>
      <c r="R144" s="84"/>
      <c r="S144" s="85"/>
      <c r="T144" s="86"/>
      <c r="U144" s="87"/>
      <c r="V144" s="86"/>
      <c r="W144" s="87"/>
      <c r="X144" s="88"/>
      <c r="Y144" s="89"/>
    </row>
    <row r="145" spans="2:25" x14ac:dyDescent="0.15">
      <c r="B145" s="23">
        <v>127</v>
      </c>
      <c r="C145" s="83"/>
      <c r="D145" s="84"/>
      <c r="E145" s="85"/>
      <c r="F145" s="83"/>
      <c r="G145" s="84"/>
      <c r="H145" s="84"/>
      <c r="I145" s="85"/>
      <c r="J145" s="25"/>
      <c r="K145" s="80"/>
      <c r="L145" s="81"/>
      <c r="M145" s="82"/>
      <c r="N145" s="83"/>
      <c r="O145" s="84"/>
      <c r="P145" s="85"/>
      <c r="Q145" s="83"/>
      <c r="R145" s="84"/>
      <c r="S145" s="85"/>
      <c r="T145" s="86"/>
      <c r="U145" s="87"/>
      <c r="V145" s="86"/>
      <c r="W145" s="87"/>
      <c r="X145" s="88"/>
      <c r="Y145" s="89"/>
    </row>
    <row r="146" spans="2:25" x14ac:dyDescent="0.15">
      <c r="B146" s="24">
        <v>128</v>
      </c>
      <c r="C146" s="83"/>
      <c r="D146" s="84"/>
      <c r="E146" s="85"/>
      <c r="F146" s="83"/>
      <c r="G146" s="84"/>
      <c r="H146" s="84"/>
      <c r="I146" s="85"/>
      <c r="J146" s="25"/>
      <c r="K146" s="80"/>
      <c r="L146" s="81"/>
      <c r="M146" s="82"/>
      <c r="N146" s="83"/>
      <c r="O146" s="84"/>
      <c r="P146" s="85"/>
      <c r="Q146" s="83"/>
      <c r="R146" s="84"/>
      <c r="S146" s="85"/>
      <c r="T146" s="86"/>
      <c r="U146" s="87"/>
      <c r="V146" s="86"/>
      <c r="W146" s="87"/>
      <c r="X146" s="88"/>
      <c r="Y146" s="89"/>
    </row>
    <row r="147" spans="2:25" x14ac:dyDescent="0.15">
      <c r="B147" s="23">
        <v>129</v>
      </c>
      <c r="C147" s="83"/>
      <c r="D147" s="84"/>
      <c r="E147" s="85"/>
      <c r="F147" s="83"/>
      <c r="G147" s="84"/>
      <c r="H147" s="84"/>
      <c r="I147" s="85"/>
      <c r="J147" s="25"/>
      <c r="K147" s="80"/>
      <c r="L147" s="81"/>
      <c r="M147" s="82"/>
      <c r="N147" s="83"/>
      <c r="O147" s="84"/>
      <c r="P147" s="85"/>
      <c r="Q147" s="83"/>
      <c r="R147" s="84"/>
      <c r="S147" s="85"/>
      <c r="T147" s="86"/>
      <c r="U147" s="87"/>
      <c r="V147" s="86"/>
      <c r="W147" s="87"/>
      <c r="X147" s="88"/>
      <c r="Y147" s="89"/>
    </row>
    <row r="148" spans="2:25" x14ac:dyDescent="0.15">
      <c r="B148" s="24">
        <v>130</v>
      </c>
      <c r="C148" s="83"/>
      <c r="D148" s="84"/>
      <c r="E148" s="85"/>
      <c r="F148" s="83"/>
      <c r="G148" s="84"/>
      <c r="H148" s="84"/>
      <c r="I148" s="85"/>
      <c r="J148" s="25"/>
      <c r="K148" s="80"/>
      <c r="L148" s="81"/>
      <c r="M148" s="82"/>
      <c r="N148" s="83"/>
      <c r="O148" s="84"/>
      <c r="P148" s="85"/>
      <c r="Q148" s="83"/>
      <c r="R148" s="84"/>
      <c r="S148" s="85"/>
      <c r="T148" s="86"/>
      <c r="U148" s="87"/>
      <c r="V148" s="86"/>
      <c r="W148" s="87"/>
      <c r="X148" s="88"/>
      <c r="Y148" s="89"/>
    </row>
    <row r="149" spans="2:25" x14ac:dyDescent="0.15">
      <c r="B149" s="23">
        <v>131</v>
      </c>
      <c r="C149" s="83"/>
      <c r="D149" s="84"/>
      <c r="E149" s="85"/>
      <c r="F149" s="83"/>
      <c r="G149" s="84"/>
      <c r="H149" s="84"/>
      <c r="I149" s="85"/>
      <c r="J149" s="25"/>
      <c r="K149" s="80"/>
      <c r="L149" s="81"/>
      <c r="M149" s="82"/>
      <c r="N149" s="83"/>
      <c r="O149" s="84"/>
      <c r="P149" s="85"/>
      <c r="Q149" s="83"/>
      <c r="R149" s="84"/>
      <c r="S149" s="85"/>
      <c r="T149" s="86"/>
      <c r="U149" s="87"/>
      <c r="V149" s="86"/>
      <c r="W149" s="87"/>
      <c r="X149" s="88"/>
      <c r="Y149" s="89"/>
    </row>
    <row r="150" spans="2:25" x14ac:dyDescent="0.15">
      <c r="B150" s="24">
        <v>132</v>
      </c>
      <c r="C150" s="83"/>
      <c r="D150" s="84"/>
      <c r="E150" s="85"/>
      <c r="F150" s="83"/>
      <c r="G150" s="84"/>
      <c r="H150" s="84"/>
      <c r="I150" s="85"/>
      <c r="J150" s="25"/>
      <c r="K150" s="80"/>
      <c r="L150" s="81"/>
      <c r="M150" s="82"/>
      <c r="N150" s="83"/>
      <c r="O150" s="84"/>
      <c r="P150" s="85"/>
      <c r="Q150" s="83"/>
      <c r="R150" s="84"/>
      <c r="S150" s="85"/>
      <c r="T150" s="86"/>
      <c r="U150" s="87"/>
      <c r="V150" s="86"/>
      <c r="W150" s="87"/>
      <c r="X150" s="88"/>
      <c r="Y150" s="89"/>
    </row>
    <row r="151" spans="2:25" x14ac:dyDescent="0.15">
      <c r="B151" s="23">
        <v>133</v>
      </c>
      <c r="C151" s="83"/>
      <c r="D151" s="84"/>
      <c r="E151" s="85"/>
      <c r="F151" s="83"/>
      <c r="G151" s="84"/>
      <c r="H151" s="84"/>
      <c r="I151" s="85"/>
      <c r="J151" s="25"/>
      <c r="K151" s="80"/>
      <c r="L151" s="81"/>
      <c r="M151" s="82"/>
      <c r="N151" s="83"/>
      <c r="O151" s="84"/>
      <c r="P151" s="85"/>
      <c r="Q151" s="83"/>
      <c r="R151" s="84"/>
      <c r="S151" s="85"/>
      <c r="T151" s="86"/>
      <c r="U151" s="87"/>
      <c r="V151" s="86"/>
      <c r="W151" s="87"/>
      <c r="X151" s="88"/>
      <c r="Y151" s="89"/>
    </row>
    <row r="152" spans="2:25" x14ac:dyDescent="0.15">
      <c r="B152" s="24">
        <v>134</v>
      </c>
      <c r="C152" s="83"/>
      <c r="D152" s="84"/>
      <c r="E152" s="85"/>
      <c r="F152" s="83"/>
      <c r="G152" s="84"/>
      <c r="H152" s="84"/>
      <c r="I152" s="85"/>
      <c r="J152" s="25"/>
      <c r="K152" s="80"/>
      <c r="L152" s="81"/>
      <c r="M152" s="82"/>
      <c r="N152" s="83"/>
      <c r="O152" s="84"/>
      <c r="P152" s="85"/>
      <c r="Q152" s="83"/>
      <c r="R152" s="84"/>
      <c r="S152" s="85"/>
      <c r="T152" s="86"/>
      <c r="U152" s="87"/>
      <c r="V152" s="86"/>
      <c r="W152" s="87"/>
      <c r="X152" s="88"/>
      <c r="Y152" s="89"/>
    </row>
    <row r="153" spans="2:25" x14ac:dyDescent="0.15">
      <c r="B153" s="24">
        <v>135</v>
      </c>
      <c r="C153" s="83"/>
      <c r="D153" s="84"/>
      <c r="E153" s="85"/>
      <c r="F153" s="83"/>
      <c r="G153" s="84"/>
      <c r="H153" s="84"/>
      <c r="I153" s="85"/>
      <c r="J153" s="25"/>
      <c r="K153" s="80"/>
      <c r="L153" s="81"/>
      <c r="M153" s="82"/>
      <c r="N153" s="83"/>
      <c r="O153" s="84"/>
      <c r="P153" s="85"/>
      <c r="Q153" s="83"/>
      <c r="R153" s="84"/>
      <c r="S153" s="85"/>
      <c r="T153" s="86"/>
      <c r="U153" s="87"/>
      <c r="V153" s="86"/>
      <c r="W153" s="87"/>
      <c r="X153" s="88"/>
      <c r="Y153" s="89"/>
    </row>
    <row r="154" spans="2:25" x14ac:dyDescent="0.15">
      <c r="B154" s="23">
        <v>136</v>
      </c>
      <c r="C154" s="83"/>
      <c r="D154" s="84"/>
      <c r="E154" s="85"/>
      <c r="F154" s="83"/>
      <c r="G154" s="84"/>
      <c r="H154" s="84"/>
      <c r="I154" s="85"/>
      <c r="J154" s="25"/>
      <c r="K154" s="80"/>
      <c r="L154" s="81"/>
      <c r="M154" s="82"/>
      <c r="N154" s="83"/>
      <c r="O154" s="84"/>
      <c r="P154" s="85"/>
      <c r="Q154" s="83"/>
      <c r="R154" s="84"/>
      <c r="S154" s="85"/>
      <c r="T154" s="86"/>
      <c r="U154" s="87"/>
      <c r="V154" s="86"/>
      <c r="W154" s="87"/>
      <c r="X154" s="88"/>
      <c r="Y154" s="89"/>
    </row>
    <row r="155" spans="2:25" x14ac:dyDescent="0.15">
      <c r="B155" s="24">
        <v>137</v>
      </c>
      <c r="C155" s="83"/>
      <c r="D155" s="84"/>
      <c r="E155" s="85"/>
      <c r="F155" s="83"/>
      <c r="G155" s="84"/>
      <c r="H155" s="84"/>
      <c r="I155" s="85"/>
      <c r="J155" s="25"/>
      <c r="K155" s="80"/>
      <c r="L155" s="81"/>
      <c r="M155" s="82"/>
      <c r="N155" s="83"/>
      <c r="O155" s="84"/>
      <c r="P155" s="85"/>
      <c r="Q155" s="83"/>
      <c r="R155" s="84"/>
      <c r="S155" s="85"/>
      <c r="T155" s="86"/>
      <c r="U155" s="87"/>
      <c r="V155" s="86"/>
      <c r="W155" s="87"/>
      <c r="X155" s="88"/>
      <c r="Y155" s="89"/>
    </row>
    <row r="156" spans="2:25" x14ac:dyDescent="0.15">
      <c r="B156" s="24">
        <v>138</v>
      </c>
      <c r="C156" s="83"/>
      <c r="D156" s="84"/>
      <c r="E156" s="85"/>
      <c r="F156" s="83"/>
      <c r="G156" s="84"/>
      <c r="H156" s="84"/>
      <c r="I156" s="85"/>
      <c r="J156" s="25"/>
      <c r="K156" s="80"/>
      <c r="L156" s="81"/>
      <c r="M156" s="82"/>
      <c r="N156" s="83"/>
      <c r="O156" s="84"/>
      <c r="P156" s="85"/>
      <c r="Q156" s="83"/>
      <c r="R156" s="84"/>
      <c r="S156" s="85"/>
      <c r="T156" s="86"/>
      <c r="U156" s="87"/>
      <c r="V156" s="86"/>
      <c r="W156" s="87"/>
      <c r="X156" s="88"/>
      <c r="Y156" s="89"/>
    </row>
    <row r="157" spans="2:25" x14ac:dyDescent="0.15">
      <c r="B157" s="23">
        <v>139</v>
      </c>
      <c r="C157" s="83"/>
      <c r="D157" s="84"/>
      <c r="E157" s="85"/>
      <c r="F157" s="83"/>
      <c r="G157" s="84"/>
      <c r="H157" s="84"/>
      <c r="I157" s="85"/>
      <c r="J157" s="25"/>
      <c r="K157" s="80"/>
      <c r="L157" s="81"/>
      <c r="M157" s="82"/>
      <c r="N157" s="83"/>
      <c r="O157" s="84"/>
      <c r="P157" s="85"/>
      <c r="Q157" s="83"/>
      <c r="R157" s="84"/>
      <c r="S157" s="85"/>
      <c r="T157" s="86"/>
      <c r="U157" s="87"/>
      <c r="V157" s="86"/>
      <c r="W157" s="87"/>
      <c r="X157" s="88"/>
      <c r="Y157" s="89"/>
    </row>
    <row r="158" spans="2:25" x14ac:dyDescent="0.15">
      <c r="B158" s="24">
        <v>140</v>
      </c>
      <c r="C158" s="83"/>
      <c r="D158" s="84"/>
      <c r="E158" s="85"/>
      <c r="F158" s="83"/>
      <c r="G158" s="84"/>
      <c r="H158" s="84"/>
      <c r="I158" s="85"/>
      <c r="J158" s="25"/>
      <c r="K158" s="80"/>
      <c r="L158" s="81"/>
      <c r="M158" s="82"/>
      <c r="N158" s="83"/>
      <c r="O158" s="84"/>
      <c r="P158" s="85"/>
      <c r="Q158" s="83"/>
      <c r="R158" s="84"/>
      <c r="S158" s="85"/>
      <c r="T158" s="86"/>
      <c r="U158" s="87"/>
      <c r="V158" s="86"/>
      <c r="W158" s="87"/>
      <c r="X158" s="88"/>
      <c r="Y158" s="89"/>
    </row>
  </sheetData>
  <mergeCells count="1166">
    <mergeCell ref="C156:E156"/>
    <mergeCell ref="F156:I156"/>
    <mergeCell ref="C157:E157"/>
    <mergeCell ref="F157:I157"/>
    <mergeCell ref="C158:E158"/>
    <mergeCell ref="F158:I158"/>
    <mergeCell ref="C151:E151"/>
    <mergeCell ref="F151:I151"/>
    <mergeCell ref="C152:E152"/>
    <mergeCell ref="F152:I152"/>
    <mergeCell ref="C153:E153"/>
    <mergeCell ref="F153:I153"/>
    <mergeCell ref="C154:E154"/>
    <mergeCell ref="F154:I154"/>
    <mergeCell ref="C155:E155"/>
    <mergeCell ref="F155:I155"/>
    <mergeCell ref="C146:E146"/>
    <mergeCell ref="F146:I146"/>
    <mergeCell ref="C147:E147"/>
    <mergeCell ref="F147:I147"/>
    <mergeCell ref="C148:E148"/>
    <mergeCell ref="F148:I148"/>
    <mergeCell ref="C149:E149"/>
    <mergeCell ref="F149:I149"/>
    <mergeCell ref="C150:E150"/>
    <mergeCell ref="F150:I150"/>
    <mergeCell ref="C141:E141"/>
    <mergeCell ref="F141:I141"/>
    <mergeCell ref="C142:E142"/>
    <mergeCell ref="F142:I142"/>
    <mergeCell ref="C143:E143"/>
    <mergeCell ref="F143:I143"/>
    <mergeCell ref="C144:E144"/>
    <mergeCell ref="F144:I144"/>
    <mergeCell ref="C145:E145"/>
    <mergeCell ref="F145:I145"/>
    <mergeCell ref="C136:E136"/>
    <mergeCell ref="F136:I136"/>
    <mergeCell ref="C137:E137"/>
    <mergeCell ref="F137:I137"/>
    <mergeCell ref="C138:E138"/>
    <mergeCell ref="F138:I138"/>
    <mergeCell ref="C139:E139"/>
    <mergeCell ref="F139:I139"/>
    <mergeCell ref="C140:E140"/>
    <mergeCell ref="F140:I140"/>
    <mergeCell ref="C131:E131"/>
    <mergeCell ref="F131:I131"/>
    <mergeCell ref="C132:E132"/>
    <mergeCell ref="F132:I132"/>
    <mergeCell ref="C133:E133"/>
    <mergeCell ref="F133:I133"/>
    <mergeCell ref="C134:E134"/>
    <mergeCell ref="F134:I134"/>
    <mergeCell ref="C135:E135"/>
    <mergeCell ref="F135:I135"/>
    <mergeCell ref="C126:E126"/>
    <mergeCell ref="F126:I126"/>
    <mergeCell ref="C127:E127"/>
    <mergeCell ref="F127:I127"/>
    <mergeCell ref="C128:E128"/>
    <mergeCell ref="F128:I128"/>
    <mergeCell ref="C129:E129"/>
    <mergeCell ref="F129:I129"/>
    <mergeCell ref="C130:E130"/>
    <mergeCell ref="F130:I130"/>
    <mergeCell ref="C121:E121"/>
    <mergeCell ref="F121:I121"/>
    <mergeCell ref="C122:E122"/>
    <mergeCell ref="F122:I122"/>
    <mergeCell ref="C123:E123"/>
    <mergeCell ref="F123:I123"/>
    <mergeCell ref="C124:E124"/>
    <mergeCell ref="F124:I124"/>
    <mergeCell ref="C125:E125"/>
    <mergeCell ref="F125:I125"/>
    <mergeCell ref="C116:E116"/>
    <mergeCell ref="F116:I116"/>
    <mergeCell ref="C117:E117"/>
    <mergeCell ref="F117:I117"/>
    <mergeCell ref="C118:E118"/>
    <mergeCell ref="F118:I118"/>
    <mergeCell ref="C119:E119"/>
    <mergeCell ref="F119:I119"/>
    <mergeCell ref="C120:E120"/>
    <mergeCell ref="F120:I120"/>
    <mergeCell ref="C111:E111"/>
    <mergeCell ref="F111:I111"/>
    <mergeCell ref="C112:E112"/>
    <mergeCell ref="F112:I112"/>
    <mergeCell ref="C113:E113"/>
    <mergeCell ref="F113:I113"/>
    <mergeCell ref="C114:E114"/>
    <mergeCell ref="F114:I114"/>
    <mergeCell ref="C115:E115"/>
    <mergeCell ref="F115:I115"/>
    <mergeCell ref="C106:E106"/>
    <mergeCell ref="F106:I106"/>
    <mergeCell ref="C107:E107"/>
    <mergeCell ref="F107:I107"/>
    <mergeCell ref="C108:E108"/>
    <mergeCell ref="F108:I108"/>
    <mergeCell ref="C109:E109"/>
    <mergeCell ref="F109:I109"/>
    <mergeCell ref="C110:E110"/>
    <mergeCell ref="F110:I110"/>
    <mergeCell ref="C101:E101"/>
    <mergeCell ref="F101:I101"/>
    <mergeCell ref="C102:E102"/>
    <mergeCell ref="F102:I102"/>
    <mergeCell ref="C103:E103"/>
    <mergeCell ref="F103:I103"/>
    <mergeCell ref="C104:E104"/>
    <mergeCell ref="F104:I104"/>
    <mergeCell ref="C105:E105"/>
    <mergeCell ref="F105:I105"/>
    <mergeCell ref="C96:E96"/>
    <mergeCell ref="F96:I96"/>
    <mergeCell ref="C97:E97"/>
    <mergeCell ref="F97:I97"/>
    <mergeCell ref="C98:E98"/>
    <mergeCell ref="F98:I98"/>
    <mergeCell ref="C99:E99"/>
    <mergeCell ref="F99:I99"/>
    <mergeCell ref="C100:E100"/>
    <mergeCell ref="F100:I100"/>
    <mergeCell ref="C91:E91"/>
    <mergeCell ref="F91:I91"/>
    <mergeCell ref="C92:E92"/>
    <mergeCell ref="F92:I92"/>
    <mergeCell ref="C93:E93"/>
    <mergeCell ref="F93:I93"/>
    <mergeCell ref="C94:E94"/>
    <mergeCell ref="F94:I94"/>
    <mergeCell ref="C95:E95"/>
    <mergeCell ref="F95:I95"/>
    <mergeCell ref="C86:E86"/>
    <mergeCell ref="F86:I86"/>
    <mergeCell ref="C87:E87"/>
    <mergeCell ref="F87:I87"/>
    <mergeCell ref="C88:E88"/>
    <mergeCell ref="F88:I88"/>
    <mergeCell ref="C89:E89"/>
    <mergeCell ref="F89:I89"/>
    <mergeCell ref="C90:E90"/>
    <mergeCell ref="F90:I90"/>
    <mergeCell ref="C81:E81"/>
    <mergeCell ref="F81:I81"/>
    <mergeCell ref="C82:E82"/>
    <mergeCell ref="F82:I82"/>
    <mergeCell ref="C83:E83"/>
    <mergeCell ref="F83:I83"/>
    <mergeCell ref="C84:E84"/>
    <mergeCell ref="F84:I84"/>
    <mergeCell ref="C85:E85"/>
    <mergeCell ref="F85:I85"/>
    <mergeCell ref="C76:E76"/>
    <mergeCell ref="F76:I76"/>
    <mergeCell ref="C77:E77"/>
    <mergeCell ref="F77:I77"/>
    <mergeCell ref="C78:E78"/>
    <mergeCell ref="F78:I78"/>
    <mergeCell ref="C79:E79"/>
    <mergeCell ref="F79:I79"/>
    <mergeCell ref="C80:E80"/>
    <mergeCell ref="F80:I80"/>
    <mergeCell ref="C71:E71"/>
    <mergeCell ref="F71:I71"/>
    <mergeCell ref="C72:E72"/>
    <mergeCell ref="F72:I72"/>
    <mergeCell ref="C73:E73"/>
    <mergeCell ref="F73:I73"/>
    <mergeCell ref="C74:E74"/>
    <mergeCell ref="F74:I74"/>
    <mergeCell ref="C75:E75"/>
    <mergeCell ref="F75:I75"/>
    <mergeCell ref="C66:E66"/>
    <mergeCell ref="F66:I66"/>
    <mergeCell ref="C67:E67"/>
    <mergeCell ref="F67:I67"/>
    <mergeCell ref="C68:E68"/>
    <mergeCell ref="F68:I68"/>
    <mergeCell ref="C69:E69"/>
    <mergeCell ref="F69:I69"/>
    <mergeCell ref="C70:E70"/>
    <mergeCell ref="F70:I70"/>
    <mergeCell ref="C61:E61"/>
    <mergeCell ref="F61:I61"/>
    <mergeCell ref="C62:E62"/>
    <mergeCell ref="F62:I62"/>
    <mergeCell ref="C63:E63"/>
    <mergeCell ref="F63:I63"/>
    <mergeCell ref="C64:E64"/>
    <mergeCell ref="F64:I64"/>
    <mergeCell ref="C65:E65"/>
    <mergeCell ref="F65:I65"/>
    <mergeCell ref="C56:E56"/>
    <mergeCell ref="F56:I56"/>
    <mergeCell ref="C57:E57"/>
    <mergeCell ref="F57:I57"/>
    <mergeCell ref="C58:E58"/>
    <mergeCell ref="F58:I58"/>
    <mergeCell ref="C59:E59"/>
    <mergeCell ref="F59:I59"/>
    <mergeCell ref="C60:E60"/>
    <mergeCell ref="F60:I60"/>
    <mergeCell ref="C51:E51"/>
    <mergeCell ref="F51:I51"/>
    <mergeCell ref="C52:E52"/>
    <mergeCell ref="F52:I52"/>
    <mergeCell ref="C53:E53"/>
    <mergeCell ref="F53:I53"/>
    <mergeCell ref="C54:E54"/>
    <mergeCell ref="F54:I54"/>
    <mergeCell ref="C55:E55"/>
    <mergeCell ref="F55:I55"/>
    <mergeCell ref="C46:E46"/>
    <mergeCell ref="F46:I46"/>
    <mergeCell ref="C47:E47"/>
    <mergeCell ref="F47:I47"/>
    <mergeCell ref="C48:E48"/>
    <mergeCell ref="F48:I48"/>
    <mergeCell ref="C49:E49"/>
    <mergeCell ref="F49:I49"/>
    <mergeCell ref="C50:E50"/>
    <mergeCell ref="F50:I50"/>
    <mergeCell ref="C41:E41"/>
    <mergeCell ref="F41:I41"/>
    <mergeCell ref="C42:E42"/>
    <mergeCell ref="F42:I42"/>
    <mergeCell ref="C43:E43"/>
    <mergeCell ref="F43:I43"/>
    <mergeCell ref="C44:E44"/>
    <mergeCell ref="F44:I44"/>
    <mergeCell ref="C45:E45"/>
    <mergeCell ref="F45:I45"/>
    <mergeCell ref="C36:E36"/>
    <mergeCell ref="F36:I36"/>
    <mergeCell ref="C37:E37"/>
    <mergeCell ref="F37:I37"/>
    <mergeCell ref="C38:E38"/>
    <mergeCell ref="F38:I38"/>
    <mergeCell ref="C39:E39"/>
    <mergeCell ref="F39:I39"/>
    <mergeCell ref="C40:E40"/>
    <mergeCell ref="F40:I40"/>
    <mergeCell ref="C31:E31"/>
    <mergeCell ref="F31:I31"/>
    <mergeCell ref="C32:E32"/>
    <mergeCell ref="F32:I32"/>
    <mergeCell ref="C33:E33"/>
    <mergeCell ref="F33:I33"/>
    <mergeCell ref="C34:E34"/>
    <mergeCell ref="F34:I34"/>
    <mergeCell ref="C35:E35"/>
    <mergeCell ref="F35:I35"/>
    <mergeCell ref="C26:E26"/>
    <mergeCell ref="F26:I26"/>
    <mergeCell ref="C27:E27"/>
    <mergeCell ref="F27:I27"/>
    <mergeCell ref="C28:E28"/>
    <mergeCell ref="F28:I28"/>
    <mergeCell ref="C29:E29"/>
    <mergeCell ref="F29:I29"/>
    <mergeCell ref="C30:E30"/>
    <mergeCell ref="F30:I30"/>
    <mergeCell ref="C21:E21"/>
    <mergeCell ref="F21:I21"/>
    <mergeCell ref="C22:E22"/>
    <mergeCell ref="F22:I22"/>
    <mergeCell ref="C23:E23"/>
    <mergeCell ref="F23:I23"/>
    <mergeCell ref="C24:E24"/>
    <mergeCell ref="F24:I24"/>
    <mergeCell ref="C25:E25"/>
    <mergeCell ref="F25:I25"/>
    <mergeCell ref="B1:Y1"/>
    <mergeCell ref="B2:Y2"/>
    <mergeCell ref="B4:D4"/>
    <mergeCell ref="B7:D8"/>
    <mergeCell ref="E9:O9"/>
    <mergeCell ref="E8:Y8"/>
    <mergeCell ref="B5:D6"/>
    <mergeCell ref="B9:D9"/>
    <mergeCell ref="X18:Y18"/>
    <mergeCell ref="E12:Y12"/>
    <mergeCell ref="F18:I18"/>
    <mergeCell ref="B12:D13"/>
    <mergeCell ref="E13:F13"/>
    <mergeCell ref="F14:M14"/>
    <mergeCell ref="R14:Y14"/>
    <mergeCell ref="E4:I4"/>
    <mergeCell ref="B15:F15"/>
    <mergeCell ref="O15:S15"/>
    <mergeCell ref="N14:Q14"/>
    <mergeCell ref="B14:E14"/>
    <mergeCell ref="R9:Y9"/>
    <mergeCell ref="B11:Y11"/>
    <mergeCell ref="B10:E10"/>
    <mergeCell ref="N10:Q10"/>
    <mergeCell ref="P9:Q9"/>
    <mergeCell ref="X27:Y27"/>
    <mergeCell ref="T27:U27"/>
    <mergeCell ref="V27:W27"/>
    <mergeCell ref="K27:M27"/>
    <mergeCell ref="X26:Y26"/>
    <mergeCell ref="X25:Y25"/>
    <mergeCell ref="K25:M25"/>
    <mergeCell ref="K26:M26"/>
    <mergeCell ref="X24:Y24"/>
    <mergeCell ref="N19:P19"/>
    <mergeCell ref="Q19:S19"/>
    <mergeCell ref="T19:U19"/>
    <mergeCell ref="V19:W19"/>
    <mergeCell ref="X19:Y19"/>
    <mergeCell ref="N18:P18"/>
    <mergeCell ref="T18:W18"/>
    <mergeCell ref="X20:Y20"/>
    <mergeCell ref="X21:Y21"/>
    <mergeCell ref="X23:Y23"/>
    <mergeCell ref="X22:Y22"/>
    <mergeCell ref="C19:E19"/>
    <mergeCell ref="C18:E18"/>
    <mergeCell ref="Q18:S18"/>
    <mergeCell ref="Q22:S22"/>
    <mergeCell ref="T22:U22"/>
    <mergeCell ref="V22:W22"/>
    <mergeCell ref="N23:P23"/>
    <mergeCell ref="Q23:S23"/>
    <mergeCell ref="V20:W20"/>
    <mergeCell ref="N21:P21"/>
    <mergeCell ref="Q21:S21"/>
    <mergeCell ref="T21:U21"/>
    <mergeCell ref="V21:W21"/>
    <mergeCell ref="N20:P20"/>
    <mergeCell ref="Q20:S20"/>
    <mergeCell ref="T20:U20"/>
    <mergeCell ref="T23:U23"/>
    <mergeCell ref="V23:W23"/>
    <mergeCell ref="N22:P22"/>
    <mergeCell ref="K21:M21"/>
    <mergeCell ref="K22:M22"/>
    <mergeCell ref="K23:M23"/>
    <mergeCell ref="C20:E20"/>
    <mergeCell ref="F20:I20"/>
    <mergeCell ref="K28:M28"/>
    <mergeCell ref="N26:P26"/>
    <mergeCell ref="Q26:S26"/>
    <mergeCell ref="T26:U26"/>
    <mergeCell ref="V26:W26"/>
    <mergeCell ref="N27:P27"/>
    <mergeCell ref="Q27:S27"/>
    <mergeCell ref="V24:W24"/>
    <mergeCell ref="N25:P25"/>
    <mergeCell ref="Q25:S25"/>
    <mergeCell ref="T25:U25"/>
    <mergeCell ref="V25:W25"/>
    <mergeCell ref="N24:P24"/>
    <mergeCell ref="Q24:S24"/>
    <mergeCell ref="T24:U24"/>
    <mergeCell ref="K24:M24"/>
    <mergeCell ref="V28:W28"/>
    <mergeCell ref="N31:P31"/>
    <mergeCell ref="Q31:S31"/>
    <mergeCell ref="T31:U31"/>
    <mergeCell ref="V31:W31"/>
    <mergeCell ref="X31:Y31"/>
    <mergeCell ref="N30:P30"/>
    <mergeCell ref="Q30:S30"/>
    <mergeCell ref="T30:U30"/>
    <mergeCell ref="X28:Y28"/>
    <mergeCell ref="N29:P29"/>
    <mergeCell ref="Q29:S29"/>
    <mergeCell ref="T29:U29"/>
    <mergeCell ref="V29:W29"/>
    <mergeCell ref="X29:Y29"/>
    <mergeCell ref="N28:P28"/>
    <mergeCell ref="Q28:S28"/>
    <mergeCell ref="T28:U28"/>
    <mergeCell ref="N36:P36"/>
    <mergeCell ref="Q36:S36"/>
    <mergeCell ref="T36:U36"/>
    <mergeCell ref="X47:Y47"/>
    <mergeCell ref="N46:P46"/>
    <mergeCell ref="Q46:S46"/>
    <mergeCell ref="T46:U46"/>
    <mergeCell ref="X38:Y38"/>
    <mergeCell ref="K36:M36"/>
    <mergeCell ref="K37:M37"/>
    <mergeCell ref="K38:M38"/>
    <mergeCell ref="K39:M39"/>
    <mergeCell ref="V34:W34"/>
    <mergeCell ref="X34:Y34"/>
    <mergeCell ref="N35:P35"/>
    <mergeCell ref="Q35:S35"/>
    <mergeCell ref="T35:U35"/>
    <mergeCell ref="V35:W35"/>
    <mergeCell ref="X35:Y35"/>
    <mergeCell ref="N34:P34"/>
    <mergeCell ref="Q34:S34"/>
    <mergeCell ref="T34:U34"/>
    <mergeCell ref="K35:M35"/>
    <mergeCell ref="N39:P39"/>
    <mergeCell ref="Q39:S39"/>
    <mergeCell ref="T39:U39"/>
    <mergeCell ref="V39:W39"/>
    <mergeCell ref="X39:Y39"/>
    <mergeCell ref="N38:P38"/>
    <mergeCell ref="Q38:S38"/>
    <mergeCell ref="T38:U38"/>
    <mergeCell ref="V36:W36"/>
    <mergeCell ref="K44:M44"/>
    <mergeCell ref="K45:M45"/>
    <mergeCell ref="K46:M46"/>
    <mergeCell ref="V42:W42"/>
    <mergeCell ref="X42:Y42"/>
    <mergeCell ref="N43:P43"/>
    <mergeCell ref="Q43:S43"/>
    <mergeCell ref="T43:U43"/>
    <mergeCell ref="V43:W43"/>
    <mergeCell ref="X43:Y43"/>
    <mergeCell ref="N42:P42"/>
    <mergeCell ref="Q42:S42"/>
    <mergeCell ref="T42:U42"/>
    <mergeCell ref="V44:W44"/>
    <mergeCell ref="X44:Y44"/>
    <mergeCell ref="N45:P45"/>
    <mergeCell ref="Q45:S45"/>
    <mergeCell ref="T45:U45"/>
    <mergeCell ref="V45:W45"/>
    <mergeCell ref="X45:Y45"/>
    <mergeCell ref="K43:M43"/>
    <mergeCell ref="N44:P44"/>
    <mergeCell ref="Q44:S44"/>
    <mergeCell ref="T44:U44"/>
    <mergeCell ref="V46:W46"/>
    <mergeCell ref="K53:M53"/>
    <mergeCell ref="K54:M54"/>
    <mergeCell ref="K55:M55"/>
    <mergeCell ref="V50:W50"/>
    <mergeCell ref="X50:Y50"/>
    <mergeCell ref="N51:P51"/>
    <mergeCell ref="Q51:S51"/>
    <mergeCell ref="T51:U51"/>
    <mergeCell ref="V51:W51"/>
    <mergeCell ref="X51:Y51"/>
    <mergeCell ref="N50:P50"/>
    <mergeCell ref="Q50:S50"/>
    <mergeCell ref="T50:U50"/>
    <mergeCell ref="V52:W52"/>
    <mergeCell ref="X52:Y52"/>
    <mergeCell ref="N53:P53"/>
    <mergeCell ref="Q53:S53"/>
    <mergeCell ref="T53:U53"/>
    <mergeCell ref="V53:W53"/>
    <mergeCell ref="X53:Y53"/>
    <mergeCell ref="N52:P52"/>
    <mergeCell ref="Q52:S52"/>
    <mergeCell ref="T52:U52"/>
    <mergeCell ref="K51:M51"/>
    <mergeCell ref="K56:M56"/>
    <mergeCell ref="K57:M57"/>
    <mergeCell ref="K58:M58"/>
    <mergeCell ref="V54:W54"/>
    <mergeCell ref="X54:Y54"/>
    <mergeCell ref="N55:P55"/>
    <mergeCell ref="Q55:S55"/>
    <mergeCell ref="T55:U55"/>
    <mergeCell ref="V55:W55"/>
    <mergeCell ref="X55:Y55"/>
    <mergeCell ref="N54:P54"/>
    <mergeCell ref="Q54:S54"/>
    <mergeCell ref="T54:U54"/>
    <mergeCell ref="V56:W56"/>
    <mergeCell ref="X56:Y56"/>
    <mergeCell ref="N57:P57"/>
    <mergeCell ref="Q57:S57"/>
    <mergeCell ref="T57:U57"/>
    <mergeCell ref="V57:W57"/>
    <mergeCell ref="X57:Y57"/>
    <mergeCell ref="N56:P56"/>
    <mergeCell ref="Q56:S56"/>
    <mergeCell ref="T56:U56"/>
    <mergeCell ref="K60:M60"/>
    <mergeCell ref="K61:M61"/>
    <mergeCell ref="K62:M62"/>
    <mergeCell ref="K63:M63"/>
    <mergeCell ref="V58:W58"/>
    <mergeCell ref="X58:Y58"/>
    <mergeCell ref="N59:P59"/>
    <mergeCell ref="Q59:S59"/>
    <mergeCell ref="T59:U59"/>
    <mergeCell ref="V59:W59"/>
    <mergeCell ref="X59:Y59"/>
    <mergeCell ref="N58:P58"/>
    <mergeCell ref="Q58:S58"/>
    <mergeCell ref="T58:U58"/>
    <mergeCell ref="K59:M59"/>
    <mergeCell ref="V60:W60"/>
    <mergeCell ref="X60:Y60"/>
    <mergeCell ref="N61:P61"/>
    <mergeCell ref="Q61:S61"/>
    <mergeCell ref="T61:U61"/>
    <mergeCell ref="V61:W61"/>
    <mergeCell ref="X61:Y61"/>
    <mergeCell ref="N60:P60"/>
    <mergeCell ref="Q60:S60"/>
    <mergeCell ref="T60:U60"/>
    <mergeCell ref="K64:M64"/>
    <mergeCell ref="K65:M65"/>
    <mergeCell ref="K66:M66"/>
    <mergeCell ref="K67:M67"/>
    <mergeCell ref="V62:W62"/>
    <mergeCell ref="X62:Y62"/>
    <mergeCell ref="N63:P63"/>
    <mergeCell ref="Q63:S63"/>
    <mergeCell ref="T63:U63"/>
    <mergeCell ref="V63:W63"/>
    <mergeCell ref="X63:Y63"/>
    <mergeCell ref="N62:P62"/>
    <mergeCell ref="Q62:S62"/>
    <mergeCell ref="T62:U62"/>
    <mergeCell ref="V64:W64"/>
    <mergeCell ref="X64:Y64"/>
    <mergeCell ref="N65:P65"/>
    <mergeCell ref="Q65:S65"/>
    <mergeCell ref="T65:U65"/>
    <mergeCell ref="V65:W65"/>
    <mergeCell ref="X65:Y65"/>
    <mergeCell ref="N64:P64"/>
    <mergeCell ref="Q64:S64"/>
    <mergeCell ref="T64:U64"/>
    <mergeCell ref="K68:M68"/>
    <mergeCell ref="K69:M69"/>
    <mergeCell ref="K70:M70"/>
    <mergeCell ref="V66:W66"/>
    <mergeCell ref="X66:Y66"/>
    <mergeCell ref="N67:P67"/>
    <mergeCell ref="Q67:S67"/>
    <mergeCell ref="T67:U67"/>
    <mergeCell ref="V67:W67"/>
    <mergeCell ref="X67:Y67"/>
    <mergeCell ref="N66:P66"/>
    <mergeCell ref="Q66:S66"/>
    <mergeCell ref="T66:U66"/>
    <mergeCell ref="V68:W68"/>
    <mergeCell ref="X68:Y68"/>
    <mergeCell ref="N69:P69"/>
    <mergeCell ref="Q69:S69"/>
    <mergeCell ref="T69:U69"/>
    <mergeCell ref="V69:W69"/>
    <mergeCell ref="X69:Y69"/>
    <mergeCell ref="N68:P68"/>
    <mergeCell ref="Q68:S68"/>
    <mergeCell ref="T68:U68"/>
    <mergeCell ref="K72:M72"/>
    <mergeCell ref="K73:M73"/>
    <mergeCell ref="K74:M74"/>
    <mergeCell ref="K75:M75"/>
    <mergeCell ref="V70:W70"/>
    <mergeCell ref="X70:Y70"/>
    <mergeCell ref="N71:P71"/>
    <mergeCell ref="Q71:S71"/>
    <mergeCell ref="T71:U71"/>
    <mergeCell ref="V71:W71"/>
    <mergeCell ref="X71:Y71"/>
    <mergeCell ref="N70:P70"/>
    <mergeCell ref="Q70:S70"/>
    <mergeCell ref="T70:U70"/>
    <mergeCell ref="K71:M71"/>
    <mergeCell ref="V72:W72"/>
    <mergeCell ref="X72:Y72"/>
    <mergeCell ref="N73:P73"/>
    <mergeCell ref="Q73:S73"/>
    <mergeCell ref="T73:U73"/>
    <mergeCell ref="V73:W73"/>
    <mergeCell ref="X73:Y73"/>
    <mergeCell ref="N72:P72"/>
    <mergeCell ref="Q72:S72"/>
    <mergeCell ref="T72:U72"/>
    <mergeCell ref="K77:M77"/>
    <mergeCell ref="K78:M78"/>
    <mergeCell ref="K79:M79"/>
    <mergeCell ref="K76:M76"/>
    <mergeCell ref="V74:W74"/>
    <mergeCell ref="X74:Y74"/>
    <mergeCell ref="N75:P75"/>
    <mergeCell ref="Q75:S75"/>
    <mergeCell ref="T75:U75"/>
    <mergeCell ref="V75:W75"/>
    <mergeCell ref="X75:Y75"/>
    <mergeCell ref="N74:P74"/>
    <mergeCell ref="Q74:S74"/>
    <mergeCell ref="T74:U74"/>
    <mergeCell ref="V76:W76"/>
    <mergeCell ref="X76:Y76"/>
    <mergeCell ref="N77:P77"/>
    <mergeCell ref="Q77:S77"/>
    <mergeCell ref="T77:U77"/>
    <mergeCell ref="V77:W77"/>
    <mergeCell ref="X77:Y77"/>
    <mergeCell ref="N76:P76"/>
    <mergeCell ref="Q76:S76"/>
    <mergeCell ref="T76:U76"/>
    <mergeCell ref="K80:M80"/>
    <mergeCell ref="K81:M81"/>
    <mergeCell ref="K82:M82"/>
    <mergeCell ref="V78:W78"/>
    <mergeCell ref="X78:Y78"/>
    <mergeCell ref="N79:P79"/>
    <mergeCell ref="Q79:S79"/>
    <mergeCell ref="T79:U79"/>
    <mergeCell ref="V79:W79"/>
    <mergeCell ref="X79:Y79"/>
    <mergeCell ref="N78:P78"/>
    <mergeCell ref="Q78:S78"/>
    <mergeCell ref="T78:U78"/>
    <mergeCell ref="V80:W80"/>
    <mergeCell ref="X80:Y80"/>
    <mergeCell ref="N81:P81"/>
    <mergeCell ref="Q81:S81"/>
    <mergeCell ref="T81:U81"/>
    <mergeCell ref="V81:W81"/>
    <mergeCell ref="X81:Y81"/>
    <mergeCell ref="N80:P80"/>
    <mergeCell ref="Q80:S80"/>
    <mergeCell ref="T80:U80"/>
    <mergeCell ref="K84:M84"/>
    <mergeCell ref="K85:M85"/>
    <mergeCell ref="K86:M86"/>
    <mergeCell ref="K87:M87"/>
    <mergeCell ref="V82:W82"/>
    <mergeCell ref="X82:Y82"/>
    <mergeCell ref="N83:P83"/>
    <mergeCell ref="Q83:S83"/>
    <mergeCell ref="T83:U83"/>
    <mergeCell ref="V83:W83"/>
    <mergeCell ref="X83:Y83"/>
    <mergeCell ref="N82:P82"/>
    <mergeCell ref="Q82:S82"/>
    <mergeCell ref="T82:U82"/>
    <mergeCell ref="K83:M83"/>
    <mergeCell ref="V84:W84"/>
    <mergeCell ref="X84:Y84"/>
    <mergeCell ref="N85:P85"/>
    <mergeCell ref="Q85:S85"/>
    <mergeCell ref="T85:U85"/>
    <mergeCell ref="V85:W85"/>
    <mergeCell ref="X85:Y85"/>
    <mergeCell ref="N84:P84"/>
    <mergeCell ref="Q84:S84"/>
    <mergeCell ref="T84:U84"/>
    <mergeCell ref="K90:M90"/>
    <mergeCell ref="K91:M91"/>
    <mergeCell ref="V86:W86"/>
    <mergeCell ref="X86:Y86"/>
    <mergeCell ref="N87:P87"/>
    <mergeCell ref="Q87:S87"/>
    <mergeCell ref="T87:U87"/>
    <mergeCell ref="V87:W87"/>
    <mergeCell ref="X87:Y87"/>
    <mergeCell ref="N86:P86"/>
    <mergeCell ref="Q86:S86"/>
    <mergeCell ref="T86:U86"/>
    <mergeCell ref="V88:W88"/>
    <mergeCell ref="X88:Y88"/>
    <mergeCell ref="N89:P89"/>
    <mergeCell ref="Q89:S89"/>
    <mergeCell ref="T89:U89"/>
    <mergeCell ref="V89:W89"/>
    <mergeCell ref="X89:Y89"/>
    <mergeCell ref="N88:P88"/>
    <mergeCell ref="Q88:S88"/>
    <mergeCell ref="T88:U88"/>
    <mergeCell ref="V90:W90"/>
    <mergeCell ref="X90:Y90"/>
    <mergeCell ref="N91:P91"/>
    <mergeCell ref="Q91:S91"/>
    <mergeCell ref="T91:U91"/>
    <mergeCell ref="V91:W91"/>
    <mergeCell ref="X91:Y91"/>
    <mergeCell ref="N90:P90"/>
    <mergeCell ref="Q90:S90"/>
    <mergeCell ref="T90:U90"/>
    <mergeCell ref="V92:W92"/>
    <mergeCell ref="X92:Y92"/>
    <mergeCell ref="N93:P93"/>
    <mergeCell ref="Q93:S93"/>
    <mergeCell ref="T93:U93"/>
    <mergeCell ref="V93:W93"/>
    <mergeCell ref="X93:Y93"/>
    <mergeCell ref="N92:P92"/>
    <mergeCell ref="Q92:S92"/>
    <mergeCell ref="T92:U92"/>
    <mergeCell ref="X100:Y100"/>
    <mergeCell ref="N101:P101"/>
    <mergeCell ref="Q101:S101"/>
    <mergeCell ref="T101:U101"/>
    <mergeCell ref="V94:W94"/>
    <mergeCell ref="X94:Y94"/>
    <mergeCell ref="N95:P95"/>
    <mergeCell ref="Q95:S95"/>
    <mergeCell ref="T95:U95"/>
    <mergeCell ref="V95:W95"/>
    <mergeCell ref="X95:Y95"/>
    <mergeCell ref="N94:P94"/>
    <mergeCell ref="Q94:S94"/>
    <mergeCell ref="T94:U94"/>
    <mergeCell ref="X101:Y101"/>
    <mergeCell ref="N100:P100"/>
    <mergeCell ref="Q100:S100"/>
    <mergeCell ref="T100:U100"/>
    <mergeCell ref="X107:Y107"/>
    <mergeCell ref="N106:P106"/>
    <mergeCell ref="Q106:S106"/>
    <mergeCell ref="T106:U106"/>
    <mergeCell ref="V106:W106"/>
    <mergeCell ref="K92:M92"/>
    <mergeCell ref="K93:M93"/>
    <mergeCell ref="K94:M94"/>
    <mergeCell ref="K95:M95"/>
    <mergeCell ref="V96:W96"/>
    <mergeCell ref="X96:Y96"/>
    <mergeCell ref="N97:P97"/>
    <mergeCell ref="Q97:S97"/>
    <mergeCell ref="T97:U97"/>
    <mergeCell ref="V97:W97"/>
    <mergeCell ref="X97:Y97"/>
    <mergeCell ref="N96:P96"/>
    <mergeCell ref="Q96:S96"/>
    <mergeCell ref="T96:U96"/>
    <mergeCell ref="X98:Y98"/>
    <mergeCell ref="N99:P99"/>
    <mergeCell ref="Q99:S99"/>
    <mergeCell ref="T99:U99"/>
    <mergeCell ref="V99:W99"/>
    <mergeCell ref="X99:Y99"/>
    <mergeCell ref="N98:P98"/>
    <mergeCell ref="Q98:S98"/>
    <mergeCell ref="T98:U98"/>
    <mergeCell ref="X102:Y102"/>
    <mergeCell ref="N103:P103"/>
    <mergeCell ref="Q103:S103"/>
    <mergeCell ref="T103:U103"/>
    <mergeCell ref="V103:W103"/>
    <mergeCell ref="X103:Y103"/>
    <mergeCell ref="N102:P102"/>
    <mergeCell ref="V100:W100"/>
    <mergeCell ref="X108:Y108"/>
    <mergeCell ref="N109:P109"/>
    <mergeCell ref="Q109:S109"/>
    <mergeCell ref="T109:U109"/>
    <mergeCell ref="V109:W109"/>
    <mergeCell ref="X109:Y109"/>
    <mergeCell ref="N108:P108"/>
    <mergeCell ref="Q108:S108"/>
    <mergeCell ref="T108:U108"/>
    <mergeCell ref="V108:W108"/>
    <mergeCell ref="X104:Y104"/>
    <mergeCell ref="N105:P105"/>
    <mergeCell ref="Q105:S105"/>
    <mergeCell ref="T105:U105"/>
    <mergeCell ref="V105:W105"/>
    <mergeCell ref="X105:Y105"/>
    <mergeCell ref="N104:P104"/>
    <mergeCell ref="Q104:S104"/>
    <mergeCell ref="T104:U104"/>
    <mergeCell ref="V104:W104"/>
    <mergeCell ref="X106:Y106"/>
    <mergeCell ref="N107:P107"/>
    <mergeCell ref="Q107:S107"/>
    <mergeCell ref="T107:U107"/>
    <mergeCell ref="X110:Y110"/>
    <mergeCell ref="N111:P111"/>
    <mergeCell ref="Q111:S111"/>
    <mergeCell ref="T111:U111"/>
    <mergeCell ref="V111:W111"/>
    <mergeCell ref="X111:Y111"/>
    <mergeCell ref="N110:P110"/>
    <mergeCell ref="Q110:S110"/>
    <mergeCell ref="T110:U110"/>
    <mergeCell ref="V110:W110"/>
    <mergeCell ref="X115:Y115"/>
    <mergeCell ref="N114:P114"/>
    <mergeCell ref="Q114:S114"/>
    <mergeCell ref="T114:U114"/>
    <mergeCell ref="V112:W112"/>
    <mergeCell ref="X112:Y112"/>
    <mergeCell ref="N113:P113"/>
    <mergeCell ref="Q113:S113"/>
    <mergeCell ref="T113:U113"/>
    <mergeCell ref="V113:W113"/>
    <mergeCell ref="X113:Y113"/>
    <mergeCell ref="N112:P112"/>
    <mergeCell ref="Q112:S112"/>
    <mergeCell ref="T112:U112"/>
    <mergeCell ref="V114:W114"/>
    <mergeCell ref="N115:P115"/>
    <mergeCell ref="Q115:S115"/>
    <mergeCell ref="T115:U115"/>
    <mergeCell ref="V115:W115"/>
    <mergeCell ref="X120:Y120"/>
    <mergeCell ref="N121:P121"/>
    <mergeCell ref="Q121:S121"/>
    <mergeCell ref="T121:U121"/>
    <mergeCell ref="V121:W121"/>
    <mergeCell ref="X121:Y121"/>
    <mergeCell ref="N120:P120"/>
    <mergeCell ref="Q120:S120"/>
    <mergeCell ref="T120:U120"/>
    <mergeCell ref="V120:W120"/>
    <mergeCell ref="X119:Y119"/>
    <mergeCell ref="X116:Y116"/>
    <mergeCell ref="X117:Y117"/>
    <mergeCell ref="V118:W118"/>
    <mergeCell ref="X118:Y118"/>
    <mergeCell ref="N118:P118"/>
    <mergeCell ref="Q118:S118"/>
    <mergeCell ref="T118:U118"/>
    <mergeCell ref="T117:U117"/>
    <mergeCell ref="V117:W117"/>
    <mergeCell ref="N116:P116"/>
    <mergeCell ref="Q116:S116"/>
    <mergeCell ref="T116:U116"/>
    <mergeCell ref="N119:P119"/>
    <mergeCell ref="Q119:S119"/>
    <mergeCell ref="T119:U119"/>
    <mergeCell ref="V119:W119"/>
    <mergeCell ref="X122:Y122"/>
    <mergeCell ref="N123:P123"/>
    <mergeCell ref="Q123:S123"/>
    <mergeCell ref="T123:U123"/>
    <mergeCell ref="V123:W123"/>
    <mergeCell ref="X123:Y123"/>
    <mergeCell ref="N122:P122"/>
    <mergeCell ref="Q122:S122"/>
    <mergeCell ref="T122:U122"/>
    <mergeCell ref="X124:Y124"/>
    <mergeCell ref="N125:P125"/>
    <mergeCell ref="Q125:S125"/>
    <mergeCell ref="T125:U125"/>
    <mergeCell ref="V125:W125"/>
    <mergeCell ref="X125:Y125"/>
    <mergeCell ref="N124:P124"/>
    <mergeCell ref="Q124:S124"/>
    <mergeCell ref="T124:U124"/>
    <mergeCell ref="V124:W124"/>
    <mergeCell ref="V122:W122"/>
    <mergeCell ref="X126:Y126"/>
    <mergeCell ref="N127:P127"/>
    <mergeCell ref="Q127:S127"/>
    <mergeCell ref="T127:U127"/>
    <mergeCell ref="V127:W127"/>
    <mergeCell ref="X127:Y127"/>
    <mergeCell ref="N126:P126"/>
    <mergeCell ref="Q126:S126"/>
    <mergeCell ref="T126:U126"/>
    <mergeCell ref="X128:Y128"/>
    <mergeCell ref="N129:P129"/>
    <mergeCell ref="Q129:S129"/>
    <mergeCell ref="T129:U129"/>
    <mergeCell ref="V129:W129"/>
    <mergeCell ref="X129:Y129"/>
    <mergeCell ref="N128:P128"/>
    <mergeCell ref="Q128:S128"/>
    <mergeCell ref="T128:U128"/>
    <mergeCell ref="V128:W128"/>
    <mergeCell ref="V126:W126"/>
    <mergeCell ref="X130:Y130"/>
    <mergeCell ref="N131:P131"/>
    <mergeCell ref="Q131:S131"/>
    <mergeCell ref="T131:U131"/>
    <mergeCell ref="V131:W131"/>
    <mergeCell ref="X131:Y131"/>
    <mergeCell ref="N130:P130"/>
    <mergeCell ref="Q130:S130"/>
    <mergeCell ref="T130:U130"/>
    <mergeCell ref="X132:Y132"/>
    <mergeCell ref="N133:P133"/>
    <mergeCell ref="Q133:S133"/>
    <mergeCell ref="T133:U133"/>
    <mergeCell ref="V133:W133"/>
    <mergeCell ref="X133:Y133"/>
    <mergeCell ref="N132:P132"/>
    <mergeCell ref="Q132:S132"/>
    <mergeCell ref="T132:U132"/>
    <mergeCell ref="V132:W132"/>
    <mergeCell ref="V130:W130"/>
    <mergeCell ref="X134:Y134"/>
    <mergeCell ref="N135:P135"/>
    <mergeCell ref="Q135:S135"/>
    <mergeCell ref="T135:U135"/>
    <mergeCell ref="V135:W135"/>
    <mergeCell ref="X135:Y135"/>
    <mergeCell ref="N134:P134"/>
    <mergeCell ref="Q134:S134"/>
    <mergeCell ref="T134:U134"/>
    <mergeCell ref="K143:M143"/>
    <mergeCell ref="K144:M144"/>
    <mergeCell ref="K145:M145"/>
    <mergeCell ref="N139:P139"/>
    <mergeCell ref="Q139:S139"/>
    <mergeCell ref="T139:U139"/>
    <mergeCell ref="V139:W139"/>
    <mergeCell ref="X139:Y139"/>
    <mergeCell ref="N138:P138"/>
    <mergeCell ref="Q138:S138"/>
    <mergeCell ref="T138:U138"/>
    <mergeCell ref="N145:P145"/>
    <mergeCell ref="Q145:S145"/>
    <mergeCell ref="T145:U145"/>
    <mergeCell ref="V145:W145"/>
    <mergeCell ref="X145:Y145"/>
    <mergeCell ref="N144:P144"/>
    <mergeCell ref="Q144:S144"/>
    <mergeCell ref="T144:U144"/>
    <mergeCell ref="V142:W142"/>
    <mergeCell ref="X142:Y142"/>
    <mergeCell ref="N143:P143"/>
    <mergeCell ref="Q143:S143"/>
    <mergeCell ref="T143:U143"/>
    <mergeCell ref="V143:W143"/>
    <mergeCell ref="X143:Y143"/>
    <mergeCell ref="N142:P142"/>
    <mergeCell ref="Q142:S142"/>
    <mergeCell ref="T142:U142"/>
    <mergeCell ref="X114:Y114"/>
    <mergeCell ref="V144:W144"/>
    <mergeCell ref="X144:Y144"/>
    <mergeCell ref="V140:W140"/>
    <mergeCell ref="X140:Y140"/>
    <mergeCell ref="N141:P141"/>
    <mergeCell ref="Q141:S141"/>
    <mergeCell ref="T141:U141"/>
    <mergeCell ref="V141:W141"/>
    <mergeCell ref="X141:Y141"/>
    <mergeCell ref="N140:P140"/>
    <mergeCell ref="Q140:S140"/>
    <mergeCell ref="T140:U140"/>
    <mergeCell ref="V138:W138"/>
    <mergeCell ref="X138:Y138"/>
    <mergeCell ref="V136:W136"/>
    <mergeCell ref="X136:Y136"/>
    <mergeCell ref="N137:P137"/>
    <mergeCell ref="Q137:S137"/>
    <mergeCell ref="X137:Y137"/>
    <mergeCell ref="N136:P136"/>
    <mergeCell ref="Q136:S136"/>
    <mergeCell ref="T136:U136"/>
    <mergeCell ref="V134:W134"/>
    <mergeCell ref="T137:U137"/>
    <mergeCell ref="V137:W137"/>
    <mergeCell ref="V116:W116"/>
    <mergeCell ref="N117:P117"/>
    <mergeCell ref="Q117:S117"/>
    <mergeCell ref="K115:M115"/>
    <mergeCell ref="K96:M96"/>
    <mergeCell ref="K97:M97"/>
    <mergeCell ref="K98:M98"/>
    <mergeCell ref="K101:M101"/>
    <mergeCell ref="Q102:S102"/>
    <mergeCell ref="T102:U102"/>
    <mergeCell ref="K102:M102"/>
    <mergeCell ref="K103:M103"/>
    <mergeCell ref="K100:M100"/>
    <mergeCell ref="V98:W98"/>
    <mergeCell ref="K99:M99"/>
    <mergeCell ref="V102:W102"/>
    <mergeCell ref="V101:W101"/>
    <mergeCell ref="V107:W107"/>
    <mergeCell ref="K140:M140"/>
    <mergeCell ref="K141:M141"/>
    <mergeCell ref="K142:M142"/>
    <mergeCell ref="K131:M131"/>
    <mergeCell ref="K132:M132"/>
    <mergeCell ref="K133:M133"/>
    <mergeCell ref="K134:M134"/>
    <mergeCell ref="K135:M135"/>
    <mergeCell ref="K136:M136"/>
    <mergeCell ref="K52:M52"/>
    <mergeCell ref="K137:M137"/>
    <mergeCell ref="K138:M138"/>
    <mergeCell ref="K139:M139"/>
    <mergeCell ref="K125:M125"/>
    <mergeCell ref="K128:M128"/>
    <mergeCell ref="K129:M129"/>
    <mergeCell ref="K130:M130"/>
    <mergeCell ref="K126:M126"/>
    <mergeCell ref="K127:M127"/>
    <mergeCell ref="K122:M122"/>
    <mergeCell ref="K123:M123"/>
    <mergeCell ref="K124:M124"/>
    <mergeCell ref="K119:M119"/>
    <mergeCell ref="K120:M120"/>
    <mergeCell ref="K121:M121"/>
    <mergeCell ref="K104:M104"/>
    <mergeCell ref="K105:M105"/>
    <mergeCell ref="K106:M106"/>
    <mergeCell ref="K113:M113"/>
    <mergeCell ref="K114:M114"/>
    <mergeCell ref="K88:M88"/>
    <mergeCell ref="K89:M89"/>
    <mergeCell ref="K47:M47"/>
    <mergeCell ref="K48:M48"/>
    <mergeCell ref="K49:M49"/>
    <mergeCell ref="K50:M50"/>
    <mergeCell ref="V48:W48"/>
    <mergeCell ref="X48:Y48"/>
    <mergeCell ref="N49:P49"/>
    <mergeCell ref="Q49:S49"/>
    <mergeCell ref="T49:U49"/>
    <mergeCell ref="V49:W49"/>
    <mergeCell ref="X49:Y49"/>
    <mergeCell ref="N48:P48"/>
    <mergeCell ref="Q48:S48"/>
    <mergeCell ref="T48:U48"/>
    <mergeCell ref="X46:Y46"/>
    <mergeCell ref="N47:P47"/>
    <mergeCell ref="Q47:S47"/>
    <mergeCell ref="T47:U47"/>
    <mergeCell ref="V47:W47"/>
    <mergeCell ref="X41:Y41"/>
    <mergeCell ref="N40:P40"/>
    <mergeCell ref="Q40:S40"/>
    <mergeCell ref="T40:U40"/>
    <mergeCell ref="V32:W32"/>
    <mergeCell ref="X32:Y32"/>
    <mergeCell ref="N33:P33"/>
    <mergeCell ref="Q33:S33"/>
    <mergeCell ref="T33:U33"/>
    <mergeCell ref="V33:W33"/>
    <mergeCell ref="X33:Y33"/>
    <mergeCell ref="N32:P32"/>
    <mergeCell ref="Q32:S32"/>
    <mergeCell ref="T32:U32"/>
    <mergeCell ref="V30:W30"/>
    <mergeCell ref="X30:Y30"/>
    <mergeCell ref="B16:F16"/>
    <mergeCell ref="G16:Y16"/>
    <mergeCell ref="K29:M29"/>
    <mergeCell ref="K30:M30"/>
    <mergeCell ref="K31:M31"/>
    <mergeCell ref="K32:M32"/>
    <mergeCell ref="K33:M33"/>
    <mergeCell ref="K34:M34"/>
    <mergeCell ref="K40:M40"/>
    <mergeCell ref="V38:W38"/>
    <mergeCell ref="X36:Y36"/>
    <mergeCell ref="N37:P37"/>
    <mergeCell ref="Q37:S37"/>
    <mergeCell ref="T37:U37"/>
    <mergeCell ref="V37:W37"/>
    <mergeCell ref="X37:Y37"/>
    <mergeCell ref="J4:K4"/>
    <mergeCell ref="L4:P4"/>
    <mergeCell ref="Q6:R7"/>
    <mergeCell ref="E5:P6"/>
    <mergeCell ref="F7:P7"/>
    <mergeCell ref="S6:Y7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8:M18"/>
    <mergeCell ref="K19:M19"/>
    <mergeCell ref="K20:M20"/>
    <mergeCell ref="K41:M41"/>
    <mergeCell ref="K42:M42"/>
    <mergeCell ref="B17:Y17"/>
    <mergeCell ref="G15:N15"/>
    <mergeCell ref="F19:I19"/>
    <mergeCell ref="V4:Y4"/>
    <mergeCell ref="Q5:U5"/>
    <mergeCell ref="Q4:U4"/>
    <mergeCell ref="V40:W40"/>
    <mergeCell ref="X40:Y40"/>
    <mergeCell ref="N41:P41"/>
    <mergeCell ref="Q41:S41"/>
    <mergeCell ref="T41:U41"/>
    <mergeCell ref="V41:W41"/>
    <mergeCell ref="T151:U151"/>
    <mergeCell ref="V151:W151"/>
    <mergeCell ref="X151:Y151"/>
    <mergeCell ref="K146:M146"/>
    <mergeCell ref="N146:P146"/>
    <mergeCell ref="Q146:S146"/>
    <mergeCell ref="T146:U146"/>
    <mergeCell ref="V146:W146"/>
    <mergeCell ref="X146:Y146"/>
    <mergeCell ref="K147:M147"/>
    <mergeCell ref="N147:P147"/>
    <mergeCell ref="Q147:S147"/>
    <mergeCell ref="T147:U147"/>
    <mergeCell ref="V147:W147"/>
    <mergeCell ref="X147:Y147"/>
    <mergeCell ref="K148:M148"/>
    <mergeCell ref="N148:P148"/>
    <mergeCell ref="Q148:S148"/>
    <mergeCell ref="T148:U148"/>
    <mergeCell ref="V148:W148"/>
    <mergeCell ref="X148:Y148"/>
    <mergeCell ref="X150:Y150"/>
    <mergeCell ref="K151:M151"/>
    <mergeCell ref="N151:P151"/>
    <mergeCell ref="Q151:S151"/>
    <mergeCell ref="K154:M154"/>
    <mergeCell ref="N154:P154"/>
    <mergeCell ref="Q154:S154"/>
    <mergeCell ref="T154:U154"/>
    <mergeCell ref="V154:W154"/>
    <mergeCell ref="X154:Y154"/>
    <mergeCell ref="K152:M152"/>
    <mergeCell ref="N152:P152"/>
    <mergeCell ref="Q152:S152"/>
    <mergeCell ref="T152:U152"/>
    <mergeCell ref="V152:W152"/>
    <mergeCell ref="X152:Y152"/>
    <mergeCell ref="V5:Y5"/>
    <mergeCell ref="G13:Q13"/>
    <mergeCell ref="R13:Y13"/>
    <mergeCell ref="K153:M153"/>
    <mergeCell ref="N153:P153"/>
    <mergeCell ref="Q153:S153"/>
    <mergeCell ref="T153:U153"/>
    <mergeCell ref="V153:W153"/>
    <mergeCell ref="X153:Y153"/>
    <mergeCell ref="K149:M149"/>
    <mergeCell ref="N149:P149"/>
    <mergeCell ref="Q149:S149"/>
    <mergeCell ref="T149:U149"/>
    <mergeCell ref="V149:W149"/>
    <mergeCell ref="X149:Y149"/>
    <mergeCell ref="K150:M150"/>
    <mergeCell ref="N150:P150"/>
    <mergeCell ref="Q150:S150"/>
    <mergeCell ref="T150:U150"/>
    <mergeCell ref="V150:W150"/>
    <mergeCell ref="K158:M158"/>
    <mergeCell ref="N158:P158"/>
    <mergeCell ref="Q158:S158"/>
    <mergeCell ref="T158:U158"/>
    <mergeCell ref="V158:W158"/>
    <mergeCell ref="X158:Y158"/>
    <mergeCell ref="K155:M155"/>
    <mergeCell ref="N155:P155"/>
    <mergeCell ref="Q155:S155"/>
    <mergeCell ref="T155:U155"/>
    <mergeCell ref="V155:W155"/>
    <mergeCell ref="X155:Y155"/>
    <mergeCell ref="K156:M156"/>
    <mergeCell ref="N156:P156"/>
    <mergeCell ref="Q156:S156"/>
    <mergeCell ref="T156:U156"/>
    <mergeCell ref="V156:W156"/>
    <mergeCell ref="X156:Y156"/>
    <mergeCell ref="K157:M157"/>
    <mergeCell ref="N157:P157"/>
    <mergeCell ref="Q157:S157"/>
    <mergeCell ref="T157:U157"/>
    <mergeCell ref="V157:W157"/>
    <mergeCell ref="X157:Y157"/>
  </mergeCells>
  <phoneticPr fontId="1"/>
  <conditionalFormatting sqref="Q5:T5">
    <cfRule type="containsText" dxfId="4" priority="2" operator="containsText" text="会員番号">
      <formula>NOT(ISERROR(SEARCH("会員番号",Q5)))</formula>
    </cfRule>
  </conditionalFormatting>
  <conditionalFormatting sqref="E4:I4 F14:M14 E12:Y12 R14:Y14 V4">
    <cfRule type="containsText" dxfId="3" priority="1" operator="containsText" text="選択して下さい">
      <formula>NOT(ISERROR(SEARCH("選択して下さい",E4)))</formula>
    </cfRule>
  </conditionalFormatting>
  <dataValidations count="10">
    <dataValidation type="list" allowBlank="1" showInputMessage="1" showErrorMessage="1" sqref="E4:I4" xr:uid="{00000000-0002-0000-0000-000000000000}">
      <formula1>"ー選択して下さいー,新規申込,申込内容の変更・キャンセル"</formula1>
    </dataValidation>
    <dataValidation type="list" allowBlank="1" showInputMessage="1" showErrorMessage="1" sqref="F14:M14" xr:uid="{00000000-0002-0000-0000-000001000000}">
      <formula1>"―選択して下さいー,予約済み,予約していない"</formula1>
    </dataValidation>
    <dataValidation type="list" allowBlank="1" showInputMessage="1" showErrorMessage="1" sqref="R14:Y14" xr:uid="{00000000-0002-0000-0000-000002000000}">
      <formula1>"―選択して下さいー,当日支払い,振込（手数料受診者負担）"</formula1>
    </dataValidation>
    <dataValidation type="list" allowBlank="1" showInputMessage="1" sqref="J19:J158" xr:uid="{00000000-0002-0000-0000-000003000000}">
      <formula1>"女,男"</formula1>
    </dataValidation>
    <dataValidation imeMode="off" allowBlank="1" showInputMessage="1" showErrorMessage="1" sqref="L4:P4 E9:O9 F7:P7 F10:M10 R9:Y10 K19:P158 T19:Y158" xr:uid="{00000000-0002-0000-0000-000004000000}"/>
    <dataValidation imeMode="hiragana" allowBlank="1" showInputMessage="1" showErrorMessage="1" sqref="S6:Y7 C20:C158" xr:uid="{00000000-0002-0000-0000-000005000000}"/>
    <dataValidation imeMode="hiragana" allowBlank="1" showInputMessage="1" showErrorMessage="1" prompt="姓と名の間はスペース（全角１文字分）を入れてください" sqref="C19:E19" xr:uid="{00000000-0002-0000-0000-000006000000}"/>
    <dataValidation imeMode="fullKatakana" allowBlank="1" showInputMessage="1" showErrorMessage="1" sqref="F20:I158" xr:uid="{00000000-0002-0000-0000-000007000000}"/>
    <dataValidation imeMode="fullKatakana" allowBlank="1" showInputMessage="1" showErrorMessage="1" prompt="セイとメイの間にスペース（全角１文字分）を入れてください" sqref="F19:I19" xr:uid="{00000000-0002-0000-0000-000008000000}"/>
    <dataValidation type="whole" imeMode="off" operator="lessThan" allowBlank="1" showInputMessage="1" showErrorMessage="1" sqref="V5:Y5" xr:uid="{00000000-0002-0000-0000-000009000000}">
      <formula1>99999999</formula1>
    </dataValidation>
  </dataValidations>
  <printOptions horizontalCentered="1"/>
  <pageMargins left="0.23622047244094491" right="0.23622047244094491" top="0.39370078740157483" bottom="0.31496062992125984" header="0.27559055118110237" footer="0.19685039370078741"/>
  <pageSetup paperSize="9" orientation="portrait" r:id="rId1"/>
  <headerFooter>
    <oddFooter>&amp;C&amp;P</oddFooter>
  </headerFooter>
  <rowBreaks count="1" manualBreakCount="1">
    <brk id="52" max="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プルダウン選択肢の表示!$A$2:$A$20</xm:f>
          </x14:formula1>
          <xm:sqref>E12:Y12</xm:sqref>
        </x14:dataValidation>
        <x14:dataValidation type="list" allowBlank="1" showInputMessage="1" showErrorMessage="1" xr:uid="{00000000-0002-0000-0000-00000B000000}">
          <x14:formula1>
            <xm:f>プルダウン選択肢の表示!$A$23:$A$26</xm:f>
          </x14:formula1>
          <xm:sqref>V4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58"/>
  <sheetViews>
    <sheetView showGridLines="0" zoomScaleNormal="100" zoomScaleSheetLayoutView="69" workbookViewId="0">
      <selection activeCell="E4" sqref="E4:I4"/>
    </sheetView>
  </sheetViews>
  <sheetFormatPr defaultColWidth="3.375" defaultRowHeight="15.75" x14ac:dyDescent="0.15"/>
  <cols>
    <col min="1" max="1" width="1.25" style="2" customWidth="1"/>
    <col min="2" max="2" width="4.75" style="2" customWidth="1"/>
    <col min="3" max="25" width="4" style="2" customWidth="1"/>
    <col min="26" max="26" width="1.25" style="2" customWidth="1"/>
    <col min="27" max="27" width="3.375" style="2"/>
    <col min="28" max="28" width="4" style="2" bestFit="1" customWidth="1"/>
    <col min="29" max="16384" width="3.375" style="2"/>
  </cols>
  <sheetData>
    <row r="1" spans="1:28" ht="21" x14ac:dyDescent="0.15">
      <c r="A1" s="1"/>
      <c r="B1" s="139" t="s">
        <v>11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8" ht="12" customHeight="1" x14ac:dyDescent="0.15">
      <c r="B2" s="140" t="s">
        <v>12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8" ht="4.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8" s="3" customFormat="1" ht="16.5" customHeight="1" x14ac:dyDescent="0.15">
      <c r="B4" s="141" t="s">
        <v>13</v>
      </c>
      <c r="C4" s="141"/>
      <c r="D4" s="141"/>
      <c r="E4" s="242" t="s">
        <v>93</v>
      </c>
      <c r="F4" s="243"/>
      <c r="G4" s="243"/>
      <c r="H4" s="243"/>
      <c r="I4" s="243"/>
      <c r="J4" s="97" t="s">
        <v>14</v>
      </c>
      <c r="K4" s="98"/>
      <c r="L4" s="244">
        <v>45251</v>
      </c>
      <c r="M4" s="244"/>
      <c r="N4" s="244"/>
      <c r="O4" s="244"/>
      <c r="P4" s="244"/>
      <c r="Q4" s="128" t="s">
        <v>52</v>
      </c>
      <c r="R4" s="128"/>
      <c r="S4" s="128"/>
      <c r="T4" s="128"/>
      <c r="U4" s="128"/>
      <c r="V4" s="245" t="s">
        <v>59</v>
      </c>
      <c r="W4" s="245"/>
      <c r="X4" s="245"/>
      <c r="Y4" s="245"/>
    </row>
    <row r="5" spans="1:28" s="3" customFormat="1" ht="16.5" customHeight="1" x14ac:dyDescent="0.15">
      <c r="B5" s="155" t="s">
        <v>15</v>
      </c>
      <c r="C5" s="143"/>
      <c r="D5" s="144"/>
      <c r="E5" s="224" t="s">
        <v>63</v>
      </c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6"/>
      <c r="Q5" s="127" t="str">
        <f>VLOOKUP(V4,プルダウン選択肢の表示!A23:B26,2,FALSE)</f>
        <v>会員番号（数字8桁未満）</v>
      </c>
      <c r="R5" s="127"/>
      <c r="S5" s="127"/>
      <c r="T5" s="127"/>
      <c r="U5" s="127"/>
      <c r="V5" s="229">
        <v>12345678</v>
      </c>
      <c r="W5" s="229"/>
      <c r="X5" s="229"/>
      <c r="Y5" s="229"/>
    </row>
    <row r="6" spans="1:28" s="3" customFormat="1" ht="16.5" customHeight="1" x14ac:dyDescent="0.15">
      <c r="B6" s="145"/>
      <c r="C6" s="146"/>
      <c r="D6" s="147"/>
      <c r="E6" s="227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100" t="s">
        <v>53</v>
      </c>
      <c r="R6" s="101"/>
      <c r="S6" s="230" t="s">
        <v>66</v>
      </c>
      <c r="T6" s="231"/>
      <c r="U6" s="231"/>
      <c r="V6" s="231"/>
      <c r="W6" s="231"/>
      <c r="X6" s="231"/>
      <c r="Y6" s="232"/>
    </row>
    <row r="7" spans="1:28" s="3" customFormat="1" ht="15" customHeight="1" x14ac:dyDescent="0.15">
      <c r="B7" s="142" t="s">
        <v>0</v>
      </c>
      <c r="C7" s="143"/>
      <c r="D7" s="144"/>
      <c r="E7" s="15" t="s">
        <v>3</v>
      </c>
      <c r="F7" s="236" t="s">
        <v>64</v>
      </c>
      <c r="G7" s="236"/>
      <c r="H7" s="236"/>
      <c r="I7" s="236"/>
      <c r="J7" s="236"/>
      <c r="K7" s="236"/>
      <c r="L7" s="236"/>
      <c r="M7" s="236"/>
      <c r="N7" s="236"/>
      <c r="O7" s="236"/>
      <c r="P7" s="237"/>
      <c r="Q7" s="102"/>
      <c r="R7" s="103"/>
      <c r="S7" s="233"/>
      <c r="T7" s="234"/>
      <c r="U7" s="234"/>
      <c r="V7" s="234"/>
      <c r="W7" s="234"/>
      <c r="X7" s="234"/>
      <c r="Y7" s="235"/>
    </row>
    <row r="8" spans="1:28" s="3" customFormat="1" ht="20.25" customHeight="1" x14ac:dyDescent="0.15">
      <c r="B8" s="145"/>
      <c r="C8" s="146"/>
      <c r="D8" s="147"/>
      <c r="E8" s="238" t="s">
        <v>65</v>
      </c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40"/>
      <c r="R8" s="240"/>
      <c r="S8" s="240"/>
      <c r="T8" s="240"/>
      <c r="U8" s="240"/>
      <c r="V8" s="240"/>
      <c r="W8" s="240"/>
      <c r="X8" s="240"/>
      <c r="Y8" s="241"/>
    </row>
    <row r="9" spans="1:28" s="3" customFormat="1" ht="18.75" customHeight="1" x14ac:dyDescent="0.15">
      <c r="B9" s="97" t="s">
        <v>17</v>
      </c>
      <c r="C9" s="156"/>
      <c r="D9" s="98"/>
      <c r="E9" s="246" t="s">
        <v>67</v>
      </c>
      <c r="F9" s="247"/>
      <c r="G9" s="247"/>
      <c r="H9" s="247"/>
      <c r="I9" s="247"/>
      <c r="J9" s="247"/>
      <c r="K9" s="247"/>
      <c r="L9" s="247"/>
      <c r="M9" s="247"/>
      <c r="N9" s="247"/>
      <c r="O9" s="248"/>
      <c r="P9" s="249" t="s">
        <v>16</v>
      </c>
      <c r="Q9" s="250"/>
      <c r="R9" s="251" t="s">
        <v>68</v>
      </c>
      <c r="S9" s="252"/>
      <c r="T9" s="252"/>
      <c r="U9" s="252"/>
      <c r="V9" s="252"/>
      <c r="W9" s="252"/>
      <c r="X9" s="252"/>
      <c r="Y9" s="253"/>
    </row>
    <row r="10" spans="1:28" s="3" customFormat="1" ht="26.25" customHeight="1" x14ac:dyDescent="0.15">
      <c r="B10" s="136" t="s">
        <v>24</v>
      </c>
      <c r="C10" s="137"/>
      <c r="D10" s="137"/>
      <c r="E10" s="137"/>
      <c r="F10" s="38">
        <v>9</v>
      </c>
      <c r="G10" s="37">
        <v>9</v>
      </c>
      <c r="H10" s="37">
        <v>9</v>
      </c>
      <c r="I10" s="37">
        <v>9</v>
      </c>
      <c r="J10" s="37">
        <v>9</v>
      </c>
      <c r="K10" s="37">
        <v>9</v>
      </c>
      <c r="L10" s="37">
        <v>9</v>
      </c>
      <c r="M10" s="39">
        <v>9</v>
      </c>
      <c r="N10" s="136" t="s">
        <v>25</v>
      </c>
      <c r="O10" s="137"/>
      <c r="P10" s="137"/>
      <c r="Q10" s="137"/>
      <c r="R10" s="38">
        <v>2</v>
      </c>
      <c r="S10" s="37">
        <v>1</v>
      </c>
      <c r="T10" s="37">
        <v>7</v>
      </c>
      <c r="U10" s="37">
        <v>0</v>
      </c>
      <c r="V10" s="37">
        <v>0</v>
      </c>
      <c r="W10" s="37">
        <v>0</v>
      </c>
      <c r="X10" s="37">
        <v>2</v>
      </c>
      <c r="Y10" s="39">
        <v>3</v>
      </c>
    </row>
    <row r="11" spans="1:28" ht="22.5" customHeight="1" x14ac:dyDescent="0.15">
      <c r="B11" s="182" t="s">
        <v>26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7"/>
    </row>
    <row r="12" spans="1:28" ht="28.5" customHeight="1" x14ac:dyDescent="0.15">
      <c r="B12" s="162" t="s">
        <v>23</v>
      </c>
      <c r="C12" s="163"/>
      <c r="D12" s="164"/>
      <c r="E12" s="217" t="s">
        <v>34</v>
      </c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9"/>
      <c r="AB12" s="2">
        <f>IF(E12=0,"",VLOOKUP(E12,プルダウン選択肢の表示!A:B,2,FALSE))</f>
        <v>3</v>
      </c>
    </row>
    <row r="13" spans="1:28" ht="17.25" customHeight="1" x14ac:dyDescent="0.15">
      <c r="B13" s="165"/>
      <c r="C13" s="166"/>
      <c r="D13" s="167"/>
      <c r="E13" s="220" t="str">
        <f>IF(E12=0,"",VLOOKUP(E12,プルダウン選択肢の表示!A:C,3,FALSE))</f>
        <v>【必須】</v>
      </c>
      <c r="F13" s="221"/>
      <c r="G13" s="222" t="str">
        <f>IF(E12=0,"",VLOOKUP(E12,プルダウン選択肢の表示!A:D,4,FALSE))</f>
        <v>事前予約制のため、必ず健診機関へ予約して下さい。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  <c r="Z13" s="8"/>
    </row>
    <row r="14" spans="1:28" ht="17.25" customHeight="1" x14ac:dyDescent="0.15">
      <c r="A14" s="9"/>
      <c r="B14" s="130" t="s">
        <v>18</v>
      </c>
      <c r="C14" s="175"/>
      <c r="D14" s="175"/>
      <c r="E14" s="178"/>
      <c r="F14" s="209" t="s">
        <v>62</v>
      </c>
      <c r="G14" s="210"/>
      <c r="H14" s="210"/>
      <c r="I14" s="210"/>
      <c r="J14" s="210"/>
      <c r="K14" s="210"/>
      <c r="L14" s="210"/>
      <c r="M14" s="211"/>
      <c r="N14" s="130" t="s">
        <v>19</v>
      </c>
      <c r="O14" s="175"/>
      <c r="P14" s="175"/>
      <c r="Q14" s="178"/>
      <c r="R14" s="209" t="s">
        <v>61</v>
      </c>
      <c r="S14" s="210"/>
      <c r="T14" s="210"/>
      <c r="U14" s="210"/>
      <c r="V14" s="210"/>
      <c r="W14" s="210"/>
      <c r="X14" s="210"/>
      <c r="Y14" s="211"/>
    </row>
    <row r="15" spans="1:28" ht="17.25" customHeight="1" x14ac:dyDescent="0.15">
      <c r="B15" s="130" t="s">
        <v>20</v>
      </c>
      <c r="C15" s="175"/>
      <c r="D15" s="175"/>
      <c r="E15" s="175"/>
      <c r="F15" s="175"/>
      <c r="G15" s="212" t="s">
        <v>21</v>
      </c>
      <c r="H15" s="213"/>
      <c r="I15" s="213"/>
      <c r="J15" s="213"/>
      <c r="K15" s="213"/>
      <c r="L15" s="213"/>
      <c r="M15" s="213"/>
      <c r="N15" s="214"/>
      <c r="O15" s="215">
        <v>2000</v>
      </c>
      <c r="P15" s="216"/>
      <c r="Q15" s="216"/>
      <c r="R15" s="216"/>
      <c r="S15" s="216"/>
      <c r="T15" s="10" t="s">
        <v>22</v>
      </c>
      <c r="U15" s="5"/>
      <c r="V15" s="5"/>
      <c r="W15" s="5"/>
      <c r="X15" s="5"/>
      <c r="Y15" s="6"/>
    </row>
    <row r="16" spans="1:28" ht="17.25" customHeight="1" x14ac:dyDescent="0.15">
      <c r="B16" s="129" t="s">
        <v>101</v>
      </c>
      <c r="C16" s="129"/>
      <c r="D16" s="129"/>
      <c r="E16" s="129"/>
      <c r="F16" s="130"/>
      <c r="G16" s="204" t="s">
        <v>100</v>
      </c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6"/>
    </row>
    <row r="17" spans="2:38" ht="20.25" customHeight="1" thickBot="1" x14ac:dyDescent="0.2">
      <c r="B17" s="207" t="str">
        <f>VLOOKUP(E4,プルダウン選択肢の表示!A28:B31,2,FALSE)</f>
        <v>　キャンセルの場合は予約日に「キャンセル」と記入、変更の場合は書き換えて該当箇所を赤字にして下さい。</v>
      </c>
      <c r="C17" s="207"/>
      <c r="D17" s="207"/>
      <c r="E17" s="207"/>
      <c r="F17" s="207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</row>
    <row r="18" spans="2:38" ht="23.25" customHeight="1" x14ac:dyDescent="0.15">
      <c r="B18" s="22" t="s">
        <v>4</v>
      </c>
      <c r="C18" s="117" t="s">
        <v>1</v>
      </c>
      <c r="D18" s="118"/>
      <c r="E18" s="119"/>
      <c r="F18" s="117" t="s">
        <v>5</v>
      </c>
      <c r="G18" s="118"/>
      <c r="H18" s="118"/>
      <c r="I18" s="119"/>
      <c r="J18" s="32" t="s">
        <v>10</v>
      </c>
      <c r="K18" s="117" t="s">
        <v>6</v>
      </c>
      <c r="L18" s="118"/>
      <c r="M18" s="119"/>
      <c r="N18" s="138" t="s">
        <v>7</v>
      </c>
      <c r="O18" s="138"/>
      <c r="P18" s="138"/>
      <c r="Q18" s="117" t="s">
        <v>2</v>
      </c>
      <c r="R18" s="118"/>
      <c r="S18" s="119"/>
      <c r="T18" s="117" t="s">
        <v>9</v>
      </c>
      <c r="U18" s="118"/>
      <c r="V18" s="118"/>
      <c r="W18" s="119"/>
      <c r="X18" s="157" t="s">
        <v>90</v>
      </c>
      <c r="Y18" s="158"/>
    </row>
    <row r="19" spans="2:38" x14ac:dyDescent="0.15">
      <c r="B19" s="23">
        <v>1</v>
      </c>
      <c r="C19" s="183" t="s">
        <v>70</v>
      </c>
      <c r="D19" s="184"/>
      <c r="E19" s="185"/>
      <c r="F19" s="183" t="s">
        <v>72</v>
      </c>
      <c r="G19" s="184"/>
      <c r="H19" s="184"/>
      <c r="I19" s="185"/>
      <c r="J19" s="20" t="s">
        <v>8</v>
      </c>
      <c r="K19" s="192">
        <v>36166</v>
      </c>
      <c r="L19" s="193"/>
      <c r="M19" s="194"/>
      <c r="N19" s="183" t="s">
        <v>80</v>
      </c>
      <c r="O19" s="184"/>
      <c r="P19" s="185"/>
      <c r="Q19" s="183"/>
      <c r="R19" s="184"/>
      <c r="S19" s="185"/>
      <c r="T19" s="197">
        <v>45171</v>
      </c>
      <c r="U19" s="200"/>
      <c r="V19" s="197"/>
      <c r="W19" s="185"/>
      <c r="X19" s="198">
        <v>1</v>
      </c>
      <c r="Y19" s="199"/>
    </row>
    <row r="20" spans="2:38" x14ac:dyDescent="0.15">
      <c r="B20" s="23">
        <v>2</v>
      </c>
      <c r="C20" s="183" t="s">
        <v>71</v>
      </c>
      <c r="D20" s="184"/>
      <c r="E20" s="185"/>
      <c r="F20" s="183" t="s">
        <v>73</v>
      </c>
      <c r="G20" s="184"/>
      <c r="H20" s="184"/>
      <c r="I20" s="185"/>
      <c r="J20" s="20" t="s">
        <v>8</v>
      </c>
      <c r="K20" s="192">
        <v>23941</v>
      </c>
      <c r="L20" s="193"/>
      <c r="M20" s="194"/>
      <c r="N20" s="183" t="s">
        <v>78</v>
      </c>
      <c r="O20" s="184"/>
      <c r="P20" s="185"/>
      <c r="Q20" s="183"/>
      <c r="R20" s="184"/>
      <c r="S20" s="185"/>
      <c r="T20" s="197">
        <v>45241</v>
      </c>
      <c r="U20" s="200"/>
      <c r="V20" s="197"/>
      <c r="W20" s="185"/>
      <c r="X20" s="198">
        <v>2</v>
      </c>
      <c r="Y20" s="199"/>
    </row>
    <row r="21" spans="2:38" x14ac:dyDescent="0.15">
      <c r="B21" s="23">
        <v>3</v>
      </c>
      <c r="C21" s="183" t="s">
        <v>82</v>
      </c>
      <c r="D21" s="184"/>
      <c r="E21" s="185"/>
      <c r="F21" s="183" t="s">
        <v>83</v>
      </c>
      <c r="G21" s="184"/>
      <c r="H21" s="184"/>
      <c r="I21" s="185"/>
      <c r="J21" s="20" t="s">
        <v>8</v>
      </c>
      <c r="K21" s="192">
        <v>26591</v>
      </c>
      <c r="L21" s="193"/>
      <c r="M21" s="194"/>
      <c r="N21" s="183" t="s">
        <v>74</v>
      </c>
      <c r="O21" s="184"/>
      <c r="P21" s="185"/>
      <c r="Q21" s="183"/>
      <c r="R21" s="184"/>
      <c r="S21" s="185"/>
      <c r="T21" s="197">
        <v>45200</v>
      </c>
      <c r="U21" s="200"/>
      <c r="V21" s="197"/>
      <c r="W21" s="185"/>
      <c r="X21" s="198">
        <v>3</v>
      </c>
      <c r="Y21" s="199"/>
    </row>
    <row r="22" spans="2:38" x14ac:dyDescent="0.15">
      <c r="B22" s="23">
        <v>4</v>
      </c>
      <c r="C22" s="183" t="s">
        <v>76</v>
      </c>
      <c r="D22" s="184"/>
      <c r="E22" s="185"/>
      <c r="F22" s="183" t="s">
        <v>77</v>
      </c>
      <c r="G22" s="184"/>
      <c r="H22" s="184"/>
      <c r="I22" s="185"/>
      <c r="J22" s="20" t="s">
        <v>69</v>
      </c>
      <c r="K22" s="192">
        <v>18357</v>
      </c>
      <c r="L22" s="193"/>
      <c r="M22" s="194"/>
      <c r="N22" s="183" t="s">
        <v>74</v>
      </c>
      <c r="O22" s="184"/>
      <c r="P22" s="185"/>
      <c r="Q22" s="183"/>
      <c r="R22" s="184"/>
      <c r="S22" s="185"/>
      <c r="T22" s="197">
        <v>45200</v>
      </c>
      <c r="U22" s="200"/>
      <c r="V22" s="197"/>
      <c r="W22" s="185"/>
      <c r="X22" s="198">
        <v>4</v>
      </c>
      <c r="Y22" s="199"/>
    </row>
    <row r="23" spans="2:38" x14ac:dyDescent="0.15">
      <c r="B23" s="23">
        <v>5</v>
      </c>
      <c r="C23" s="183" t="s">
        <v>86</v>
      </c>
      <c r="D23" s="184"/>
      <c r="E23" s="185"/>
      <c r="F23" s="183" t="s">
        <v>87</v>
      </c>
      <c r="G23" s="184"/>
      <c r="H23" s="184"/>
      <c r="I23" s="185"/>
      <c r="J23" s="20" t="s">
        <v>69</v>
      </c>
      <c r="K23" s="192">
        <v>33778</v>
      </c>
      <c r="L23" s="193"/>
      <c r="M23" s="194"/>
      <c r="N23" s="201" t="s">
        <v>80</v>
      </c>
      <c r="O23" s="202"/>
      <c r="P23" s="203"/>
      <c r="Q23" s="183"/>
      <c r="R23" s="184"/>
      <c r="S23" s="185"/>
      <c r="T23" s="197">
        <v>45284</v>
      </c>
      <c r="U23" s="185"/>
      <c r="V23" s="197"/>
      <c r="W23" s="185"/>
      <c r="X23" s="198">
        <v>5</v>
      </c>
      <c r="Y23" s="199"/>
      <c r="AL23" s="11"/>
    </row>
    <row r="24" spans="2:38" x14ac:dyDescent="0.15">
      <c r="B24" s="23">
        <v>6</v>
      </c>
      <c r="C24" s="183" t="s">
        <v>85</v>
      </c>
      <c r="D24" s="184"/>
      <c r="E24" s="185"/>
      <c r="F24" s="183" t="s">
        <v>84</v>
      </c>
      <c r="G24" s="184"/>
      <c r="H24" s="184"/>
      <c r="I24" s="185"/>
      <c r="J24" s="20" t="s">
        <v>69</v>
      </c>
      <c r="K24" s="192">
        <v>29370</v>
      </c>
      <c r="L24" s="193"/>
      <c r="M24" s="194"/>
      <c r="N24" s="183" t="s">
        <v>74</v>
      </c>
      <c r="O24" s="184"/>
      <c r="P24" s="185"/>
      <c r="Q24" s="183" t="s">
        <v>79</v>
      </c>
      <c r="R24" s="184"/>
      <c r="S24" s="185"/>
      <c r="T24" s="197">
        <v>45200</v>
      </c>
      <c r="U24" s="200"/>
      <c r="V24" s="197"/>
      <c r="W24" s="185"/>
      <c r="X24" s="198">
        <v>6</v>
      </c>
      <c r="Y24" s="199"/>
    </row>
    <row r="25" spans="2:38" x14ac:dyDescent="0.15">
      <c r="B25" s="23">
        <v>7</v>
      </c>
      <c r="C25" s="183" t="s">
        <v>88</v>
      </c>
      <c r="D25" s="184"/>
      <c r="E25" s="185"/>
      <c r="F25" s="183" t="s">
        <v>89</v>
      </c>
      <c r="G25" s="184"/>
      <c r="H25" s="184"/>
      <c r="I25" s="185"/>
      <c r="J25" s="20" t="s">
        <v>69</v>
      </c>
      <c r="K25" s="192">
        <v>28483</v>
      </c>
      <c r="L25" s="193"/>
      <c r="M25" s="194"/>
      <c r="N25" s="183" t="s">
        <v>75</v>
      </c>
      <c r="O25" s="184"/>
      <c r="P25" s="185"/>
      <c r="Q25" s="183"/>
      <c r="R25" s="184"/>
      <c r="S25" s="185"/>
      <c r="T25" s="195" t="s">
        <v>81</v>
      </c>
      <c r="U25" s="196"/>
      <c r="V25" s="197"/>
      <c r="W25" s="185"/>
      <c r="X25" s="198">
        <v>7</v>
      </c>
      <c r="Y25" s="199"/>
    </row>
    <row r="26" spans="2:38" x14ac:dyDescent="0.15">
      <c r="B26" s="23">
        <v>8</v>
      </c>
      <c r="C26" s="26"/>
      <c r="D26" s="27"/>
      <c r="E26" s="28"/>
      <c r="F26" s="26"/>
      <c r="G26" s="27"/>
      <c r="H26" s="27"/>
      <c r="I26" s="28"/>
      <c r="J26" s="25"/>
      <c r="K26" s="83"/>
      <c r="L26" s="84"/>
      <c r="M26" s="85"/>
      <c r="N26" s="83"/>
      <c r="O26" s="84"/>
      <c r="P26" s="85"/>
      <c r="Q26" s="83"/>
      <c r="R26" s="84"/>
      <c r="S26" s="85"/>
      <c r="T26" s="86"/>
      <c r="U26" s="85"/>
      <c r="V26" s="86"/>
      <c r="W26" s="85"/>
      <c r="X26" s="88"/>
      <c r="Y26" s="89"/>
    </row>
    <row r="27" spans="2:38" x14ac:dyDescent="0.15">
      <c r="B27" s="23">
        <v>9</v>
      </c>
      <c r="C27" s="26"/>
      <c r="D27" s="27"/>
      <c r="E27" s="28"/>
      <c r="F27" s="26"/>
      <c r="G27" s="27"/>
      <c r="H27" s="27"/>
      <c r="I27" s="28"/>
      <c r="J27" s="25"/>
      <c r="K27" s="83"/>
      <c r="L27" s="84"/>
      <c r="M27" s="85"/>
      <c r="N27" s="83"/>
      <c r="O27" s="84"/>
      <c r="P27" s="85"/>
      <c r="Q27" s="83"/>
      <c r="R27" s="84"/>
      <c r="S27" s="85"/>
      <c r="T27" s="86"/>
      <c r="U27" s="85"/>
      <c r="V27" s="86"/>
      <c r="W27" s="85"/>
      <c r="X27" s="88"/>
      <c r="Y27" s="89"/>
    </row>
    <row r="28" spans="2:38" x14ac:dyDescent="0.15">
      <c r="B28" s="23">
        <v>10</v>
      </c>
      <c r="C28" s="26"/>
      <c r="D28" s="27"/>
      <c r="E28" s="28"/>
      <c r="F28" s="26"/>
      <c r="G28" s="27"/>
      <c r="H28" s="27"/>
      <c r="I28" s="28"/>
      <c r="J28" s="25"/>
      <c r="K28" s="83"/>
      <c r="L28" s="84"/>
      <c r="M28" s="85"/>
      <c r="N28" s="83"/>
      <c r="O28" s="84"/>
      <c r="P28" s="85"/>
      <c r="Q28" s="83"/>
      <c r="R28" s="84"/>
      <c r="S28" s="85"/>
      <c r="T28" s="86"/>
      <c r="U28" s="85"/>
      <c r="V28" s="86"/>
      <c r="W28" s="85"/>
      <c r="X28" s="88"/>
      <c r="Y28" s="89"/>
    </row>
    <row r="29" spans="2:38" x14ac:dyDescent="0.15">
      <c r="B29" s="23">
        <v>11</v>
      </c>
      <c r="C29" s="26"/>
      <c r="D29" s="27"/>
      <c r="E29" s="28"/>
      <c r="F29" s="26"/>
      <c r="G29" s="27"/>
      <c r="H29" s="27"/>
      <c r="I29" s="28"/>
      <c r="J29" s="25"/>
      <c r="K29" s="83"/>
      <c r="L29" s="84"/>
      <c r="M29" s="85"/>
      <c r="N29" s="83"/>
      <c r="O29" s="84"/>
      <c r="P29" s="85"/>
      <c r="Q29" s="83"/>
      <c r="R29" s="84"/>
      <c r="S29" s="85"/>
      <c r="T29" s="86"/>
      <c r="U29" s="85"/>
      <c r="V29" s="86"/>
      <c r="W29" s="85"/>
      <c r="X29" s="88"/>
      <c r="Y29" s="89"/>
    </row>
    <row r="30" spans="2:38" x14ac:dyDescent="0.15">
      <c r="B30" s="23">
        <v>12</v>
      </c>
      <c r="C30" s="26"/>
      <c r="D30" s="27"/>
      <c r="E30" s="28"/>
      <c r="F30" s="26"/>
      <c r="G30" s="27"/>
      <c r="H30" s="27"/>
      <c r="I30" s="28"/>
      <c r="J30" s="25"/>
      <c r="K30" s="83"/>
      <c r="L30" s="84"/>
      <c r="M30" s="85"/>
      <c r="N30" s="83"/>
      <c r="O30" s="84"/>
      <c r="P30" s="85"/>
      <c r="Q30" s="83"/>
      <c r="R30" s="84"/>
      <c r="S30" s="85"/>
      <c r="T30" s="86"/>
      <c r="U30" s="85"/>
      <c r="V30" s="86"/>
      <c r="W30" s="85"/>
      <c r="X30" s="88"/>
      <c r="Y30" s="89"/>
    </row>
    <row r="31" spans="2:38" x14ac:dyDescent="0.15">
      <c r="B31" s="23">
        <v>13</v>
      </c>
      <c r="C31" s="26"/>
      <c r="D31" s="27"/>
      <c r="E31" s="28"/>
      <c r="F31" s="26"/>
      <c r="G31" s="27"/>
      <c r="H31" s="27"/>
      <c r="I31" s="28"/>
      <c r="J31" s="25"/>
      <c r="K31" s="83"/>
      <c r="L31" s="84"/>
      <c r="M31" s="85"/>
      <c r="N31" s="83"/>
      <c r="O31" s="84"/>
      <c r="P31" s="85"/>
      <c r="Q31" s="83"/>
      <c r="R31" s="84"/>
      <c r="S31" s="85"/>
      <c r="T31" s="86"/>
      <c r="U31" s="85"/>
      <c r="V31" s="86"/>
      <c r="W31" s="85"/>
      <c r="X31" s="88"/>
      <c r="Y31" s="89"/>
    </row>
    <row r="32" spans="2:38" x14ac:dyDescent="0.15">
      <c r="B32" s="23">
        <v>14</v>
      </c>
      <c r="C32" s="26"/>
      <c r="D32" s="27"/>
      <c r="E32" s="28"/>
      <c r="F32" s="26"/>
      <c r="G32" s="27"/>
      <c r="H32" s="27"/>
      <c r="I32" s="28"/>
      <c r="J32" s="25"/>
      <c r="K32" s="83"/>
      <c r="L32" s="84"/>
      <c r="M32" s="85"/>
      <c r="N32" s="83"/>
      <c r="O32" s="84"/>
      <c r="P32" s="85"/>
      <c r="Q32" s="83"/>
      <c r="R32" s="84"/>
      <c r="S32" s="85"/>
      <c r="T32" s="86"/>
      <c r="U32" s="85"/>
      <c r="V32" s="86"/>
      <c r="W32" s="85"/>
      <c r="X32" s="88"/>
      <c r="Y32" s="89"/>
    </row>
    <row r="33" spans="2:25" x14ac:dyDescent="0.15">
      <c r="B33" s="23">
        <v>15</v>
      </c>
      <c r="C33" s="26"/>
      <c r="D33" s="27"/>
      <c r="E33" s="28"/>
      <c r="F33" s="26"/>
      <c r="G33" s="27"/>
      <c r="H33" s="27"/>
      <c r="I33" s="28"/>
      <c r="J33" s="25"/>
      <c r="K33" s="83"/>
      <c r="L33" s="84"/>
      <c r="M33" s="85"/>
      <c r="N33" s="83"/>
      <c r="O33" s="84"/>
      <c r="P33" s="85"/>
      <c r="Q33" s="83"/>
      <c r="R33" s="84"/>
      <c r="S33" s="85"/>
      <c r="T33" s="86"/>
      <c r="U33" s="85"/>
      <c r="V33" s="86"/>
      <c r="W33" s="85"/>
      <c r="X33" s="88"/>
      <c r="Y33" s="89"/>
    </row>
    <row r="34" spans="2:25" x14ac:dyDescent="0.15">
      <c r="B34" s="23">
        <v>16</v>
      </c>
      <c r="C34" s="26"/>
      <c r="D34" s="27"/>
      <c r="E34" s="28"/>
      <c r="F34" s="26"/>
      <c r="G34" s="27"/>
      <c r="H34" s="27"/>
      <c r="I34" s="28"/>
      <c r="J34" s="25"/>
      <c r="K34" s="83"/>
      <c r="L34" s="84"/>
      <c r="M34" s="85"/>
      <c r="N34" s="83"/>
      <c r="O34" s="84"/>
      <c r="P34" s="85"/>
      <c r="Q34" s="83"/>
      <c r="R34" s="84"/>
      <c r="S34" s="85"/>
      <c r="T34" s="86"/>
      <c r="U34" s="85"/>
      <c r="V34" s="86"/>
      <c r="W34" s="85"/>
      <c r="X34" s="88"/>
      <c r="Y34" s="89"/>
    </row>
    <row r="35" spans="2:25" x14ac:dyDescent="0.15">
      <c r="B35" s="23">
        <v>17</v>
      </c>
      <c r="C35" s="26"/>
      <c r="D35" s="27"/>
      <c r="E35" s="28"/>
      <c r="F35" s="26"/>
      <c r="G35" s="27"/>
      <c r="H35" s="27"/>
      <c r="I35" s="28"/>
      <c r="J35" s="25"/>
      <c r="K35" s="83"/>
      <c r="L35" s="84"/>
      <c r="M35" s="85"/>
      <c r="N35" s="83"/>
      <c r="O35" s="84"/>
      <c r="P35" s="85"/>
      <c r="Q35" s="83"/>
      <c r="R35" s="84"/>
      <c r="S35" s="85"/>
      <c r="T35" s="86"/>
      <c r="U35" s="85"/>
      <c r="V35" s="86"/>
      <c r="W35" s="85"/>
      <c r="X35" s="88"/>
      <c r="Y35" s="89"/>
    </row>
    <row r="36" spans="2:25" x14ac:dyDescent="0.15">
      <c r="B36" s="23">
        <v>18</v>
      </c>
      <c r="C36" s="26"/>
      <c r="D36" s="27"/>
      <c r="E36" s="28"/>
      <c r="F36" s="26"/>
      <c r="G36" s="27"/>
      <c r="H36" s="27"/>
      <c r="I36" s="28"/>
      <c r="J36" s="25"/>
      <c r="K36" s="83"/>
      <c r="L36" s="84"/>
      <c r="M36" s="85"/>
      <c r="N36" s="83"/>
      <c r="O36" s="84"/>
      <c r="P36" s="85"/>
      <c r="Q36" s="83"/>
      <c r="R36" s="84"/>
      <c r="S36" s="85"/>
      <c r="T36" s="86"/>
      <c r="U36" s="85"/>
      <c r="V36" s="86"/>
      <c r="W36" s="85"/>
      <c r="X36" s="88"/>
      <c r="Y36" s="89"/>
    </row>
    <row r="37" spans="2:25" x14ac:dyDescent="0.15">
      <c r="B37" s="23">
        <v>19</v>
      </c>
      <c r="C37" s="26"/>
      <c r="D37" s="27"/>
      <c r="E37" s="28"/>
      <c r="F37" s="26"/>
      <c r="G37" s="27"/>
      <c r="H37" s="27"/>
      <c r="I37" s="28"/>
      <c r="J37" s="25"/>
      <c r="K37" s="83"/>
      <c r="L37" s="84"/>
      <c r="M37" s="85"/>
      <c r="N37" s="83"/>
      <c r="O37" s="84"/>
      <c r="P37" s="85"/>
      <c r="Q37" s="83"/>
      <c r="R37" s="84"/>
      <c r="S37" s="85"/>
      <c r="T37" s="86"/>
      <c r="U37" s="85"/>
      <c r="V37" s="86"/>
      <c r="W37" s="85"/>
      <c r="X37" s="88"/>
      <c r="Y37" s="89"/>
    </row>
    <row r="38" spans="2:25" x14ac:dyDescent="0.15">
      <c r="B38" s="23">
        <v>20</v>
      </c>
      <c r="C38" s="26"/>
      <c r="D38" s="27"/>
      <c r="E38" s="28"/>
      <c r="F38" s="26"/>
      <c r="G38" s="27"/>
      <c r="H38" s="27"/>
      <c r="I38" s="28"/>
      <c r="J38" s="25"/>
      <c r="K38" s="83"/>
      <c r="L38" s="84"/>
      <c r="M38" s="85"/>
      <c r="N38" s="83"/>
      <c r="O38" s="84"/>
      <c r="P38" s="85"/>
      <c r="Q38" s="83"/>
      <c r="R38" s="84"/>
      <c r="S38" s="85"/>
      <c r="T38" s="86"/>
      <c r="U38" s="85"/>
      <c r="V38" s="86"/>
      <c r="W38" s="85"/>
      <c r="X38" s="88"/>
      <c r="Y38" s="89"/>
    </row>
    <row r="39" spans="2:25" x14ac:dyDescent="0.15">
      <c r="B39" s="23">
        <v>21</v>
      </c>
      <c r="C39" s="26"/>
      <c r="D39" s="27"/>
      <c r="E39" s="28"/>
      <c r="F39" s="26"/>
      <c r="G39" s="27"/>
      <c r="H39" s="27"/>
      <c r="I39" s="28"/>
      <c r="J39" s="25"/>
      <c r="K39" s="83"/>
      <c r="L39" s="84"/>
      <c r="M39" s="85"/>
      <c r="N39" s="83"/>
      <c r="O39" s="84"/>
      <c r="P39" s="85"/>
      <c r="Q39" s="83"/>
      <c r="R39" s="84"/>
      <c r="S39" s="85"/>
      <c r="T39" s="86"/>
      <c r="U39" s="85"/>
      <c r="V39" s="86"/>
      <c r="W39" s="85"/>
      <c r="X39" s="88"/>
      <c r="Y39" s="89"/>
    </row>
    <row r="40" spans="2:25" x14ac:dyDescent="0.15">
      <c r="B40" s="23">
        <v>22</v>
      </c>
      <c r="C40" s="26"/>
      <c r="D40" s="27"/>
      <c r="E40" s="28"/>
      <c r="F40" s="26"/>
      <c r="G40" s="27"/>
      <c r="H40" s="27"/>
      <c r="I40" s="28"/>
      <c r="J40" s="25"/>
      <c r="K40" s="83"/>
      <c r="L40" s="84"/>
      <c r="M40" s="85"/>
      <c r="N40" s="83"/>
      <c r="O40" s="84"/>
      <c r="P40" s="85"/>
      <c r="Q40" s="83"/>
      <c r="R40" s="84"/>
      <c r="S40" s="85"/>
      <c r="T40" s="86"/>
      <c r="U40" s="85"/>
      <c r="V40" s="86"/>
      <c r="W40" s="85"/>
      <c r="X40" s="88"/>
      <c r="Y40" s="89"/>
    </row>
    <row r="41" spans="2:25" x14ac:dyDescent="0.15">
      <c r="B41" s="23">
        <v>23</v>
      </c>
      <c r="C41" s="26"/>
      <c r="D41" s="27"/>
      <c r="E41" s="28"/>
      <c r="F41" s="26"/>
      <c r="G41" s="27"/>
      <c r="H41" s="27"/>
      <c r="I41" s="28"/>
      <c r="J41" s="25"/>
      <c r="K41" s="83"/>
      <c r="L41" s="84"/>
      <c r="M41" s="85"/>
      <c r="N41" s="83"/>
      <c r="O41" s="84"/>
      <c r="P41" s="85"/>
      <c r="Q41" s="83"/>
      <c r="R41" s="84"/>
      <c r="S41" s="85"/>
      <c r="T41" s="86"/>
      <c r="U41" s="85"/>
      <c r="V41" s="86"/>
      <c r="W41" s="85"/>
      <c r="X41" s="88"/>
      <c r="Y41" s="89"/>
    </row>
    <row r="42" spans="2:25" x14ac:dyDescent="0.15">
      <c r="B42" s="23">
        <v>24</v>
      </c>
      <c r="C42" s="26"/>
      <c r="D42" s="27"/>
      <c r="E42" s="28"/>
      <c r="F42" s="26"/>
      <c r="G42" s="27"/>
      <c r="H42" s="27"/>
      <c r="I42" s="28"/>
      <c r="J42" s="25"/>
      <c r="K42" s="83"/>
      <c r="L42" s="84"/>
      <c r="M42" s="85"/>
      <c r="N42" s="83"/>
      <c r="O42" s="84"/>
      <c r="P42" s="85"/>
      <c r="Q42" s="83"/>
      <c r="R42" s="84"/>
      <c r="S42" s="85"/>
      <c r="T42" s="86"/>
      <c r="U42" s="85"/>
      <c r="V42" s="86"/>
      <c r="W42" s="85"/>
      <c r="X42" s="88"/>
      <c r="Y42" s="89"/>
    </row>
    <row r="43" spans="2:25" x14ac:dyDescent="0.15">
      <c r="B43" s="23">
        <v>25</v>
      </c>
      <c r="C43" s="26"/>
      <c r="D43" s="27"/>
      <c r="E43" s="28"/>
      <c r="F43" s="26"/>
      <c r="G43" s="27"/>
      <c r="H43" s="27"/>
      <c r="I43" s="28"/>
      <c r="J43" s="25"/>
      <c r="K43" s="83"/>
      <c r="L43" s="84"/>
      <c r="M43" s="85"/>
      <c r="N43" s="83"/>
      <c r="O43" s="84"/>
      <c r="P43" s="85"/>
      <c r="Q43" s="83"/>
      <c r="R43" s="84"/>
      <c r="S43" s="85"/>
      <c r="T43" s="86"/>
      <c r="U43" s="85"/>
      <c r="V43" s="86"/>
      <c r="W43" s="85"/>
      <c r="X43" s="88"/>
      <c r="Y43" s="89"/>
    </row>
    <row r="44" spans="2:25" x14ac:dyDescent="0.15">
      <c r="B44" s="23">
        <v>26</v>
      </c>
      <c r="C44" s="26"/>
      <c r="D44" s="27"/>
      <c r="E44" s="28"/>
      <c r="F44" s="26"/>
      <c r="G44" s="27"/>
      <c r="H44" s="27"/>
      <c r="I44" s="28"/>
      <c r="J44" s="25"/>
      <c r="K44" s="83"/>
      <c r="L44" s="84"/>
      <c r="M44" s="85"/>
      <c r="N44" s="83"/>
      <c r="O44" s="84"/>
      <c r="P44" s="85"/>
      <c r="Q44" s="83"/>
      <c r="R44" s="84"/>
      <c r="S44" s="85"/>
      <c r="T44" s="86"/>
      <c r="U44" s="85"/>
      <c r="V44" s="86"/>
      <c r="W44" s="85"/>
      <c r="X44" s="88"/>
      <c r="Y44" s="89"/>
    </row>
    <row r="45" spans="2:25" x14ac:dyDescent="0.15">
      <c r="B45" s="23">
        <v>27</v>
      </c>
      <c r="C45" s="26"/>
      <c r="D45" s="27"/>
      <c r="E45" s="28"/>
      <c r="F45" s="26"/>
      <c r="G45" s="27"/>
      <c r="H45" s="27"/>
      <c r="I45" s="28"/>
      <c r="J45" s="25"/>
      <c r="K45" s="83"/>
      <c r="L45" s="84"/>
      <c r="M45" s="85"/>
      <c r="N45" s="83"/>
      <c r="O45" s="84"/>
      <c r="P45" s="85"/>
      <c r="Q45" s="83"/>
      <c r="R45" s="84"/>
      <c r="S45" s="85"/>
      <c r="T45" s="86"/>
      <c r="U45" s="85"/>
      <c r="V45" s="86"/>
      <c r="W45" s="85"/>
      <c r="X45" s="88"/>
      <c r="Y45" s="89"/>
    </row>
    <row r="46" spans="2:25" x14ac:dyDescent="0.15">
      <c r="B46" s="23">
        <v>28</v>
      </c>
      <c r="C46" s="26"/>
      <c r="D46" s="27"/>
      <c r="E46" s="28"/>
      <c r="F46" s="26"/>
      <c r="G46" s="27"/>
      <c r="H46" s="27"/>
      <c r="I46" s="28"/>
      <c r="J46" s="25"/>
      <c r="K46" s="83"/>
      <c r="L46" s="84"/>
      <c r="M46" s="85"/>
      <c r="N46" s="83"/>
      <c r="O46" s="84"/>
      <c r="P46" s="85"/>
      <c r="Q46" s="83"/>
      <c r="R46" s="84"/>
      <c r="S46" s="85"/>
      <c r="T46" s="86"/>
      <c r="U46" s="85"/>
      <c r="V46" s="86"/>
      <c r="W46" s="85"/>
      <c r="X46" s="88"/>
      <c r="Y46" s="89"/>
    </row>
    <row r="47" spans="2:25" x14ac:dyDescent="0.15">
      <c r="B47" s="23">
        <v>29</v>
      </c>
      <c r="C47" s="26"/>
      <c r="D47" s="27"/>
      <c r="E47" s="28"/>
      <c r="F47" s="26"/>
      <c r="G47" s="27"/>
      <c r="H47" s="27"/>
      <c r="I47" s="28"/>
      <c r="J47" s="25"/>
      <c r="K47" s="83"/>
      <c r="L47" s="84"/>
      <c r="M47" s="85"/>
      <c r="N47" s="83"/>
      <c r="O47" s="84"/>
      <c r="P47" s="85"/>
      <c r="Q47" s="83"/>
      <c r="R47" s="84"/>
      <c r="S47" s="85"/>
      <c r="T47" s="86"/>
      <c r="U47" s="85"/>
      <c r="V47" s="86"/>
      <c r="W47" s="85"/>
      <c r="X47" s="88"/>
      <c r="Y47" s="89"/>
    </row>
    <row r="48" spans="2:25" x14ac:dyDescent="0.15">
      <c r="B48" s="23">
        <v>30</v>
      </c>
      <c r="C48" s="26"/>
      <c r="D48" s="27"/>
      <c r="E48" s="28"/>
      <c r="F48" s="26"/>
      <c r="G48" s="27"/>
      <c r="H48" s="27"/>
      <c r="I48" s="28"/>
      <c r="J48" s="25"/>
      <c r="K48" s="83"/>
      <c r="L48" s="84"/>
      <c r="M48" s="85"/>
      <c r="N48" s="83"/>
      <c r="O48" s="84"/>
      <c r="P48" s="85"/>
      <c r="Q48" s="83"/>
      <c r="R48" s="84"/>
      <c r="S48" s="85"/>
      <c r="T48" s="86"/>
      <c r="U48" s="85"/>
      <c r="V48" s="86"/>
      <c r="W48" s="85"/>
      <c r="X48" s="88"/>
      <c r="Y48" s="89"/>
    </row>
    <row r="49" spans="2:25" x14ac:dyDescent="0.15">
      <c r="B49" s="23">
        <v>31</v>
      </c>
      <c r="C49" s="26"/>
      <c r="D49" s="27"/>
      <c r="E49" s="28"/>
      <c r="F49" s="26"/>
      <c r="G49" s="27"/>
      <c r="H49" s="27"/>
      <c r="I49" s="28"/>
      <c r="J49" s="25"/>
      <c r="K49" s="83"/>
      <c r="L49" s="84"/>
      <c r="M49" s="85"/>
      <c r="N49" s="83"/>
      <c r="O49" s="84"/>
      <c r="P49" s="85"/>
      <c r="Q49" s="83"/>
      <c r="R49" s="84"/>
      <c r="S49" s="85"/>
      <c r="T49" s="86"/>
      <c r="U49" s="85"/>
      <c r="V49" s="86"/>
      <c r="W49" s="85"/>
      <c r="X49" s="88"/>
      <c r="Y49" s="89"/>
    </row>
    <row r="50" spans="2:25" x14ac:dyDescent="0.15">
      <c r="B50" s="23">
        <v>32</v>
      </c>
      <c r="C50" s="26"/>
      <c r="D50" s="27"/>
      <c r="E50" s="28"/>
      <c r="F50" s="26"/>
      <c r="G50" s="27"/>
      <c r="H50" s="27"/>
      <c r="I50" s="28"/>
      <c r="J50" s="25"/>
      <c r="K50" s="83"/>
      <c r="L50" s="84"/>
      <c r="M50" s="85"/>
      <c r="N50" s="83"/>
      <c r="O50" s="84"/>
      <c r="P50" s="85"/>
      <c r="Q50" s="83"/>
      <c r="R50" s="84"/>
      <c r="S50" s="85"/>
      <c r="T50" s="86"/>
      <c r="U50" s="85"/>
      <c r="V50" s="86"/>
      <c r="W50" s="85"/>
      <c r="X50" s="88"/>
      <c r="Y50" s="89"/>
    </row>
    <row r="51" spans="2:25" x14ac:dyDescent="0.15">
      <c r="B51" s="23">
        <v>33</v>
      </c>
      <c r="C51" s="26"/>
      <c r="D51" s="27"/>
      <c r="E51" s="28"/>
      <c r="F51" s="26"/>
      <c r="G51" s="27"/>
      <c r="H51" s="27"/>
      <c r="I51" s="28"/>
      <c r="J51" s="25"/>
      <c r="K51" s="83"/>
      <c r="L51" s="84"/>
      <c r="M51" s="85"/>
      <c r="N51" s="83"/>
      <c r="O51" s="84"/>
      <c r="P51" s="85"/>
      <c r="Q51" s="83"/>
      <c r="R51" s="84"/>
      <c r="S51" s="85"/>
      <c r="T51" s="86"/>
      <c r="U51" s="85"/>
      <c r="V51" s="86"/>
      <c r="W51" s="85"/>
      <c r="X51" s="88"/>
      <c r="Y51" s="89"/>
    </row>
    <row r="52" spans="2:25" x14ac:dyDescent="0.15">
      <c r="B52" s="23">
        <v>34</v>
      </c>
      <c r="C52" s="26"/>
      <c r="D52" s="27"/>
      <c r="E52" s="28"/>
      <c r="F52" s="26"/>
      <c r="G52" s="27"/>
      <c r="H52" s="27"/>
      <c r="I52" s="28"/>
      <c r="J52" s="25"/>
      <c r="K52" s="83"/>
      <c r="L52" s="84"/>
      <c r="M52" s="85"/>
      <c r="N52" s="83"/>
      <c r="O52" s="84"/>
      <c r="P52" s="85"/>
      <c r="Q52" s="83"/>
      <c r="R52" s="84"/>
      <c r="S52" s="85"/>
      <c r="T52" s="86"/>
      <c r="U52" s="85"/>
      <c r="V52" s="86"/>
      <c r="W52" s="85"/>
      <c r="X52" s="88"/>
      <c r="Y52" s="89"/>
    </row>
    <row r="53" spans="2:25" x14ac:dyDescent="0.15">
      <c r="B53" s="23">
        <v>35</v>
      </c>
      <c r="C53" s="26"/>
      <c r="D53" s="27"/>
      <c r="E53" s="28"/>
      <c r="F53" s="26"/>
      <c r="G53" s="27"/>
      <c r="H53" s="27"/>
      <c r="I53" s="28"/>
      <c r="J53" s="25"/>
      <c r="K53" s="83"/>
      <c r="L53" s="84"/>
      <c r="M53" s="85"/>
      <c r="N53" s="83"/>
      <c r="O53" s="84"/>
      <c r="P53" s="85"/>
      <c r="Q53" s="83"/>
      <c r="R53" s="84"/>
      <c r="S53" s="85"/>
      <c r="T53" s="86"/>
      <c r="U53" s="85"/>
      <c r="V53" s="86"/>
      <c r="W53" s="85"/>
      <c r="X53" s="88"/>
      <c r="Y53" s="89"/>
    </row>
    <row r="54" spans="2:25" x14ac:dyDescent="0.15">
      <c r="B54" s="23">
        <v>36</v>
      </c>
      <c r="C54" s="26"/>
      <c r="D54" s="27"/>
      <c r="E54" s="28"/>
      <c r="F54" s="26"/>
      <c r="G54" s="27"/>
      <c r="H54" s="27"/>
      <c r="I54" s="28"/>
      <c r="J54" s="25"/>
      <c r="K54" s="83"/>
      <c r="L54" s="84"/>
      <c r="M54" s="85"/>
      <c r="N54" s="83"/>
      <c r="O54" s="84"/>
      <c r="P54" s="85"/>
      <c r="Q54" s="83"/>
      <c r="R54" s="84"/>
      <c r="S54" s="85"/>
      <c r="T54" s="86"/>
      <c r="U54" s="85"/>
      <c r="V54" s="86"/>
      <c r="W54" s="85"/>
      <c r="X54" s="88"/>
      <c r="Y54" s="89"/>
    </row>
    <row r="55" spans="2:25" x14ac:dyDescent="0.15">
      <c r="B55" s="23">
        <v>37</v>
      </c>
      <c r="C55" s="26"/>
      <c r="D55" s="27"/>
      <c r="E55" s="28"/>
      <c r="F55" s="26"/>
      <c r="G55" s="27"/>
      <c r="H55" s="27"/>
      <c r="I55" s="28"/>
      <c r="J55" s="25"/>
      <c r="K55" s="83"/>
      <c r="L55" s="84"/>
      <c r="M55" s="85"/>
      <c r="N55" s="83"/>
      <c r="O55" s="84"/>
      <c r="P55" s="85"/>
      <c r="Q55" s="83"/>
      <c r="R55" s="84"/>
      <c r="S55" s="85"/>
      <c r="T55" s="86"/>
      <c r="U55" s="85"/>
      <c r="V55" s="86"/>
      <c r="W55" s="85"/>
      <c r="X55" s="88"/>
      <c r="Y55" s="89"/>
    </row>
    <row r="56" spans="2:25" x14ac:dyDescent="0.15">
      <c r="B56" s="23">
        <v>38</v>
      </c>
      <c r="C56" s="26"/>
      <c r="D56" s="27"/>
      <c r="E56" s="28"/>
      <c r="F56" s="26"/>
      <c r="G56" s="27"/>
      <c r="H56" s="27"/>
      <c r="I56" s="28"/>
      <c r="J56" s="25"/>
      <c r="K56" s="83"/>
      <c r="L56" s="84"/>
      <c r="M56" s="85"/>
      <c r="N56" s="83"/>
      <c r="O56" s="84"/>
      <c r="P56" s="85"/>
      <c r="Q56" s="83"/>
      <c r="R56" s="84"/>
      <c r="S56" s="85"/>
      <c r="T56" s="86"/>
      <c r="U56" s="85"/>
      <c r="V56" s="86"/>
      <c r="W56" s="85"/>
      <c r="X56" s="88"/>
      <c r="Y56" s="89"/>
    </row>
    <row r="57" spans="2:25" x14ac:dyDescent="0.15">
      <c r="B57" s="23">
        <v>39</v>
      </c>
      <c r="C57" s="26"/>
      <c r="D57" s="27"/>
      <c r="E57" s="28"/>
      <c r="F57" s="26"/>
      <c r="G57" s="27"/>
      <c r="H57" s="27"/>
      <c r="I57" s="28"/>
      <c r="J57" s="25"/>
      <c r="K57" s="83"/>
      <c r="L57" s="84"/>
      <c r="M57" s="85"/>
      <c r="N57" s="83"/>
      <c r="O57" s="84"/>
      <c r="P57" s="85"/>
      <c r="Q57" s="83"/>
      <c r="R57" s="84"/>
      <c r="S57" s="85"/>
      <c r="T57" s="86"/>
      <c r="U57" s="85"/>
      <c r="V57" s="86"/>
      <c r="W57" s="85"/>
      <c r="X57" s="88"/>
      <c r="Y57" s="89"/>
    </row>
    <row r="58" spans="2:25" x14ac:dyDescent="0.15">
      <c r="B58" s="23">
        <v>40</v>
      </c>
      <c r="C58" s="26"/>
      <c r="D58" s="27"/>
      <c r="E58" s="28"/>
      <c r="F58" s="26"/>
      <c r="G58" s="27"/>
      <c r="H58" s="27"/>
      <c r="I58" s="28"/>
      <c r="J58" s="25"/>
      <c r="K58" s="83"/>
      <c r="L58" s="84"/>
      <c r="M58" s="85"/>
      <c r="N58" s="83"/>
      <c r="O58" s="84"/>
      <c r="P58" s="85"/>
      <c r="Q58" s="83"/>
      <c r="R58" s="84"/>
      <c r="S58" s="85"/>
      <c r="T58" s="86"/>
      <c r="U58" s="85"/>
      <c r="V58" s="86"/>
      <c r="W58" s="85"/>
      <c r="X58" s="88"/>
      <c r="Y58" s="89"/>
    </row>
    <row r="59" spans="2:25" x14ac:dyDescent="0.15">
      <c r="B59" s="23">
        <v>41</v>
      </c>
      <c r="C59" s="26"/>
      <c r="D59" s="27"/>
      <c r="E59" s="28"/>
      <c r="F59" s="26"/>
      <c r="G59" s="27"/>
      <c r="H59" s="27"/>
      <c r="I59" s="28"/>
      <c r="J59" s="25"/>
      <c r="K59" s="83"/>
      <c r="L59" s="84"/>
      <c r="M59" s="85"/>
      <c r="N59" s="83"/>
      <c r="O59" s="84"/>
      <c r="P59" s="85"/>
      <c r="Q59" s="83"/>
      <c r="R59" s="84"/>
      <c r="S59" s="85"/>
      <c r="T59" s="86"/>
      <c r="U59" s="85"/>
      <c r="V59" s="86"/>
      <c r="W59" s="85"/>
      <c r="X59" s="88"/>
      <c r="Y59" s="89"/>
    </row>
    <row r="60" spans="2:25" x14ac:dyDescent="0.15">
      <c r="B60" s="23">
        <v>42</v>
      </c>
      <c r="C60" s="26"/>
      <c r="D60" s="27"/>
      <c r="E60" s="28"/>
      <c r="F60" s="26"/>
      <c r="G60" s="27"/>
      <c r="H60" s="27"/>
      <c r="I60" s="28"/>
      <c r="J60" s="25"/>
      <c r="K60" s="83"/>
      <c r="L60" s="84"/>
      <c r="M60" s="85"/>
      <c r="N60" s="83"/>
      <c r="O60" s="84"/>
      <c r="P60" s="85"/>
      <c r="Q60" s="83"/>
      <c r="R60" s="84"/>
      <c r="S60" s="85"/>
      <c r="T60" s="86"/>
      <c r="U60" s="85"/>
      <c r="V60" s="86"/>
      <c r="W60" s="85"/>
      <c r="X60" s="88"/>
      <c r="Y60" s="89"/>
    </row>
    <row r="61" spans="2:25" x14ac:dyDescent="0.15">
      <c r="B61" s="23">
        <v>43</v>
      </c>
      <c r="C61" s="26"/>
      <c r="D61" s="27"/>
      <c r="E61" s="28"/>
      <c r="F61" s="26"/>
      <c r="G61" s="27"/>
      <c r="H61" s="27"/>
      <c r="I61" s="28"/>
      <c r="J61" s="25"/>
      <c r="K61" s="83"/>
      <c r="L61" s="84"/>
      <c r="M61" s="85"/>
      <c r="N61" s="83"/>
      <c r="O61" s="84"/>
      <c r="P61" s="85"/>
      <c r="Q61" s="83"/>
      <c r="R61" s="84"/>
      <c r="S61" s="85"/>
      <c r="T61" s="86"/>
      <c r="U61" s="85"/>
      <c r="V61" s="86"/>
      <c r="W61" s="85"/>
      <c r="X61" s="88"/>
      <c r="Y61" s="89"/>
    </row>
    <row r="62" spans="2:25" x14ac:dyDescent="0.15">
      <c r="B62" s="23">
        <v>44</v>
      </c>
      <c r="C62" s="26"/>
      <c r="D62" s="27"/>
      <c r="E62" s="28"/>
      <c r="F62" s="26"/>
      <c r="G62" s="27"/>
      <c r="H62" s="27"/>
      <c r="I62" s="28"/>
      <c r="J62" s="25"/>
      <c r="K62" s="83"/>
      <c r="L62" s="84"/>
      <c r="M62" s="85"/>
      <c r="N62" s="83"/>
      <c r="O62" s="84"/>
      <c r="P62" s="85"/>
      <c r="Q62" s="83"/>
      <c r="R62" s="84"/>
      <c r="S62" s="85"/>
      <c r="T62" s="86"/>
      <c r="U62" s="85"/>
      <c r="V62" s="86"/>
      <c r="W62" s="85"/>
      <c r="X62" s="88"/>
      <c r="Y62" s="89"/>
    </row>
    <row r="63" spans="2:25" x14ac:dyDescent="0.15">
      <c r="B63" s="23">
        <v>45</v>
      </c>
      <c r="C63" s="26"/>
      <c r="D63" s="27"/>
      <c r="E63" s="28"/>
      <c r="F63" s="26"/>
      <c r="G63" s="27"/>
      <c r="H63" s="27"/>
      <c r="I63" s="28"/>
      <c r="J63" s="25"/>
      <c r="K63" s="83"/>
      <c r="L63" s="84"/>
      <c r="M63" s="85"/>
      <c r="N63" s="83"/>
      <c r="O63" s="84"/>
      <c r="P63" s="85"/>
      <c r="Q63" s="83"/>
      <c r="R63" s="84"/>
      <c r="S63" s="85"/>
      <c r="T63" s="86"/>
      <c r="U63" s="85"/>
      <c r="V63" s="86"/>
      <c r="W63" s="85"/>
      <c r="X63" s="88"/>
      <c r="Y63" s="89"/>
    </row>
    <row r="64" spans="2:25" x14ac:dyDescent="0.15">
      <c r="B64" s="23">
        <v>46</v>
      </c>
      <c r="C64" s="26"/>
      <c r="D64" s="27"/>
      <c r="E64" s="28"/>
      <c r="F64" s="26"/>
      <c r="G64" s="27"/>
      <c r="H64" s="27"/>
      <c r="I64" s="28"/>
      <c r="J64" s="25"/>
      <c r="K64" s="83"/>
      <c r="L64" s="84"/>
      <c r="M64" s="85"/>
      <c r="N64" s="83"/>
      <c r="O64" s="84"/>
      <c r="P64" s="85"/>
      <c r="Q64" s="83"/>
      <c r="R64" s="84"/>
      <c r="S64" s="85"/>
      <c r="T64" s="86"/>
      <c r="U64" s="85"/>
      <c r="V64" s="86"/>
      <c r="W64" s="85"/>
      <c r="X64" s="88"/>
      <c r="Y64" s="89"/>
    </row>
    <row r="65" spans="2:25" x14ac:dyDescent="0.15">
      <c r="B65" s="23">
        <v>47</v>
      </c>
      <c r="C65" s="26"/>
      <c r="D65" s="27"/>
      <c r="E65" s="28"/>
      <c r="F65" s="26"/>
      <c r="G65" s="27"/>
      <c r="H65" s="27"/>
      <c r="I65" s="28"/>
      <c r="J65" s="25"/>
      <c r="K65" s="83"/>
      <c r="L65" s="84"/>
      <c r="M65" s="85"/>
      <c r="N65" s="83"/>
      <c r="O65" s="84"/>
      <c r="P65" s="85"/>
      <c r="Q65" s="83"/>
      <c r="R65" s="84"/>
      <c r="S65" s="85"/>
      <c r="T65" s="86"/>
      <c r="U65" s="85"/>
      <c r="V65" s="86"/>
      <c r="W65" s="85"/>
      <c r="X65" s="88"/>
      <c r="Y65" s="89"/>
    </row>
    <row r="66" spans="2:25" x14ac:dyDescent="0.15">
      <c r="B66" s="23">
        <v>48</v>
      </c>
      <c r="C66" s="26"/>
      <c r="D66" s="27"/>
      <c r="E66" s="28"/>
      <c r="F66" s="26"/>
      <c r="G66" s="27"/>
      <c r="H66" s="27"/>
      <c r="I66" s="28"/>
      <c r="J66" s="25"/>
      <c r="K66" s="83"/>
      <c r="L66" s="84"/>
      <c r="M66" s="85"/>
      <c r="N66" s="83"/>
      <c r="O66" s="84"/>
      <c r="P66" s="85"/>
      <c r="Q66" s="83"/>
      <c r="R66" s="84"/>
      <c r="S66" s="85"/>
      <c r="T66" s="86"/>
      <c r="U66" s="85"/>
      <c r="V66" s="86"/>
      <c r="W66" s="85"/>
      <c r="X66" s="88"/>
      <c r="Y66" s="89"/>
    </row>
    <row r="67" spans="2:25" x14ac:dyDescent="0.15">
      <c r="B67" s="23">
        <v>49</v>
      </c>
      <c r="C67" s="26"/>
      <c r="D67" s="27"/>
      <c r="E67" s="28"/>
      <c r="F67" s="26"/>
      <c r="G67" s="27"/>
      <c r="H67" s="27"/>
      <c r="I67" s="28"/>
      <c r="J67" s="25"/>
      <c r="K67" s="83"/>
      <c r="L67" s="84"/>
      <c r="M67" s="85"/>
      <c r="N67" s="83"/>
      <c r="O67" s="84"/>
      <c r="P67" s="85"/>
      <c r="Q67" s="83"/>
      <c r="R67" s="84"/>
      <c r="S67" s="85"/>
      <c r="T67" s="86"/>
      <c r="U67" s="85"/>
      <c r="V67" s="86"/>
      <c r="W67" s="85"/>
      <c r="X67" s="88"/>
      <c r="Y67" s="89"/>
    </row>
    <row r="68" spans="2:25" x14ac:dyDescent="0.15">
      <c r="B68" s="23">
        <v>50</v>
      </c>
      <c r="C68" s="26"/>
      <c r="D68" s="27"/>
      <c r="E68" s="28"/>
      <c r="F68" s="26"/>
      <c r="G68" s="27"/>
      <c r="H68" s="27"/>
      <c r="I68" s="28"/>
      <c r="J68" s="25"/>
      <c r="K68" s="83"/>
      <c r="L68" s="84"/>
      <c r="M68" s="85"/>
      <c r="N68" s="83"/>
      <c r="O68" s="84"/>
      <c r="P68" s="85"/>
      <c r="Q68" s="83"/>
      <c r="R68" s="84"/>
      <c r="S68" s="85"/>
      <c r="T68" s="86"/>
      <c r="U68" s="85"/>
      <c r="V68" s="86"/>
      <c r="W68" s="85"/>
      <c r="X68" s="88"/>
      <c r="Y68" s="89"/>
    </row>
    <row r="69" spans="2:25" x14ac:dyDescent="0.15">
      <c r="B69" s="23">
        <v>51</v>
      </c>
      <c r="C69" s="26"/>
      <c r="D69" s="27"/>
      <c r="E69" s="28"/>
      <c r="F69" s="26"/>
      <c r="G69" s="27"/>
      <c r="H69" s="27"/>
      <c r="I69" s="28"/>
      <c r="J69" s="25"/>
      <c r="K69" s="83"/>
      <c r="L69" s="84"/>
      <c r="M69" s="85"/>
      <c r="N69" s="83"/>
      <c r="O69" s="84"/>
      <c r="P69" s="85"/>
      <c r="Q69" s="83"/>
      <c r="R69" s="84"/>
      <c r="S69" s="85"/>
      <c r="T69" s="86"/>
      <c r="U69" s="85"/>
      <c r="V69" s="86"/>
      <c r="W69" s="85"/>
      <c r="X69" s="88"/>
      <c r="Y69" s="89"/>
    </row>
    <row r="70" spans="2:25" x14ac:dyDescent="0.15">
      <c r="B70" s="23">
        <v>52</v>
      </c>
      <c r="C70" s="26"/>
      <c r="D70" s="27"/>
      <c r="E70" s="28"/>
      <c r="F70" s="26"/>
      <c r="G70" s="27"/>
      <c r="H70" s="27"/>
      <c r="I70" s="28"/>
      <c r="J70" s="25"/>
      <c r="K70" s="83"/>
      <c r="L70" s="84"/>
      <c r="M70" s="85"/>
      <c r="N70" s="83"/>
      <c r="O70" s="84"/>
      <c r="P70" s="85"/>
      <c r="Q70" s="83"/>
      <c r="R70" s="84"/>
      <c r="S70" s="85"/>
      <c r="T70" s="86"/>
      <c r="U70" s="85"/>
      <c r="V70" s="86"/>
      <c r="W70" s="85"/>
      <c r="X70" s="88"/>
      <c r="Y70" s="89"/>
    </row>
    <row r="71" spans="2:25" x14ac:dyDescent="0.15">
      <c r="B71" s="23">
        <v>53</v>
      </c>
      <c r="C71" s="26"/>
      <c r="D71" s="27"/>
      <c r="E71" s="28"/>
      <c r="F71" s="26"/>
      <c r="G71" s="27"/>
      <c r="H71" s="27"/>
      <c r="I71" s="28"/>
      <c r="J71" s="25"/>
      <c r="K71" s="83"/>
      <c r="L71" s="84"/>
      <c r="M71" s="85"/>
      <c r="N71" s="83"/>
      <c r="O71" s="84"/>
      <c r="P71" s="85"/>
      <c r="Q71" s="83"/>
      <c r="R71" s="84"/>
      <c r="S71" s="85"/>
      <c r="T71" s="86"/>
      <c r="U71" s="85"/>
      <c r="V71" s="86"/>
      <c r="W71" s="85"/>
      <c r="X71" s="88"/>
      <c r="Y71" s="89"/>
    </row>
    <row r="72" spans="2:25" x14ac:dyDescent="0.15">
      <c r="B72" s="23">
        <v>54</v>
      </c>
      <c r="C72" s="26"/>
      <c r="D72" s="27"/>
      <c r="E72" s="28"/>
      <c r="F72" s="26"/>
      <c r="G72" s="27"/>
      <c r="H72" s="27"/>
      <c r="I72" s="28"/>
      <c r="J72" s="25"/>
      <c r="K72" s="83"/>
      <c r="L72" s="84"/>
      <c r="M72" s="85"/>
      <c r="N72" s="83"/>
      <c r="O72" s="84"/>
      <c r="P72" s="85"/>
      <c r="Q72" s="83"/>
      <c r="R72" s="84"/>
      <c r="S72" s="85"/>
      <c r="T72" s="86"/>
      <c r="U72" s="85"/>
      <c r="V72" s="86"/>
      <c r="W72" s="85"/>
      <c r="X72" s="88"/>
      <c r="Y72" s="89"/>
    </row>
    <row r="73" spans="2:25" x14ac:dyDescent="0.15">
      <c r="B73" s="23">
        <v>55</v>
      </c>
      <c r="C73" s="26"/>
      <c r="D73" s="27"/>
      <c r="E73" s="28"/>
      <c r="F73" s="26"/>
      <c r="G73" s="27"/>
      <c r="H73" s="27"/>
      <c r="I73" s="28"/>
      <c r="J73" s="25"/>
      <c r="K73" s="83"/>
      <c r="L73" s="84"/>
      <c r="M73" s="85"/>
      <c r="N73" s="83"/>
      <c r="O73" s="84"/>
      <c r="P73" s="85"/>
      <c r="Q73" s="83"/>
      <c r="R73" s="84"/>
      <c r="S73" s="85"/>
      <c r="T73" s="86"/>
      <c r="U73" s="85"/>
      <c r="V73" s="86"/>
      <c r="W73" s="85"/>
      <c r="X73" s="88"/>
      <c r="Y73" s="89"/>
    </row>
    <row r="74" spans="2:25" x14ac:dyDescent="0.15">
      <c r="B74" s="23">
        <v>56</v>
      </c>
      <c r="C74" s="26"/>
      <c r="D74" s="27"/>
      <c r="E74" s="28"/>
      <c r="F74" s="26"/>
      <c r="G74" s="27"/>
      <c r="H74" s="27"/>
      <c r="I74" s="28"/>
      <c r="J74" s="25"/>
      <c r="K74" s="83"/>
      <c r="L74" s="84"/>
      <c r="M74" s="85"/>
      <c r="N74" s="83"/>
      <c r="O74" s="84"/>
      <c r="P74" s="85"/>
      <c r="Q74" s="83"/>
      <c r="R74" s="84"/>
      <c r="S74" s="85"/>
      <c r="T74" s="86"/>
      <c r="U74" s="85"/>
      <c r="V74" s="86"/>
      <c r="W74" s="85"/>
      <c r="X74" s="88"/>
      <c r="Y74" s="89"/>
    </row>
    <row r="75" spans="2:25" x14ac:dyDescent="0.15">
      <c r="B75" s="23">
        <v>57</v>
      </c>
      <c r="C75" s="26"/>
      <c r="D75" s="27"/>
      <c r="E75" s="28"/>
      <c r="F75" s="26"/>
      <c r="G75" s="27"/>
      <c r="H75" s="27"/>
      <c r="I75" s="28"/>
      <c r="J75" s="25"/>
      <c r="K75" s="83"/>
      <c r="L75" s="84"/>
      <c r="M75" s="85"/>
      <c r="N75" s="83"/>
      <c r="O75" s="84"/>
      <c r="P75" s="85"/>
      <c r="Q75" s="83"/>
      <c r="R75" s="84"/>
      <c r="S75" s="85"/>
      <c r="T75" s="86"/>
      <c r="U75" s="85"/>
      <c r="V75" s="86"/>
      <c r="W75" s="85"/>
      <c r="X75" s="88"/>
      <c r="Y75" s="89"/>
    </row>
    <row r="76" spans="2:25" x14ac:dyDescent="0.15">
      <c r="B76" s="23">
        <v>58</v>
      </c>
      <c r="C76" s="26"/>
      <c r="D76" s="27"/>
      <c r="E76" s="28"/>
      <c r="F76" s="26"/>
      <c r="G76" s="27"/>
      <c r="H76" s="27"/>
      <c r="I76" s="28"/>
      <c r="J76" s="25"/>
      <c r="K76" s="83"/>
      <c r="L76" s="84"/>
      <c r="M76" s="85"/>
      <c r="N76" s="83"/>
      <c r="O76" s="84"/>
      <c r="P76" s="85"/>
      <c r="Q76" s="83"/>
      <c r="R76" s="84"/>
      <c r="S76" s="85"/>
      <c r="T76" s="86"/>
      <c r="U76" s="85"/>
      <c r="V76" s="86"/>
      <c r="W76" s="85"/>
      <c r="X76" s="88"/>
      <c r="Y76" s="89"/>
    </row>
    <row r="77" spans="2:25" x14ac:dyDescent="0.15">
      <c r="B77" s="23">
        <v>59</v>
      </c>
      <c r="C77" s="26"/>
      <c r="D77" s="27"/>
      <c r="E77" s="28"/>
      <c r="F77" s="26"/>
      <c r="G77" s="27"/>
      <c r="H77" s="27"/>
      <c r="I77" s="28"/>
      <c r="J77" s="25"/>
      <c r="K77" s="83"/>
      <c r="L77" s="84"/>
      <c r="M77" s="85"/>
      <c r="N77" s="83"/>
      <c r="O77" s="84"/>
      <c r="P77" s="85"/>
      <c r="Q77" s="83"/>
      <c r="R77" s="84"/>
      <c r="S77" s="85"/>
      <c r="T77" s="86"/>
      <c r="U77" s="85"/>
      <c r="V77" s="86"/>
      <c r="W77" s="85"/>
      <c r="X77" s="88"/>
      <c r="Y77" s="89"/>
    </row>
    <row r="78" spans="2:25" x14ac:dyDescent="0.15">
      <c r="B78" s="23">
        <v>60</v>
      </c>
      <c r="C78" s="26"/>
      <c r="D78" s="27"/>
      <c r="E78" s="28"/>
      <c r="F78" s="26"/>
      <c r="G78" s="27"/>
      <c r="H78" s="27"/>
      <c r="I78" s="28"/>
      <c r="J78" s="25"/>
      <c r="K78" s="83"/>
      <c r="L78" s="84"/>
      <c r="M78" s="85"/>
      <c r="N78" s="83"/>
      <c r="O78" s="84"/>
      <c r="P78" s="85"/>
      <c r="Q78" s="83"/>
      <c r="R78" s="84"/>
      <c r="S78" s="85"/>
      <c r="T78" s="86"/>
      <c r="U78" s="85"/>
      <c r="V78" s="86"/>
      <c r="W78" s="85"/>
      <c r="X78" s="88"/>
      <c r="Y78" s="89"/>
    </row>
    <row r="79" spans="2:25" x14ac:dyDescent="0.15">
      <c r="B79" s="23">
        <v>61</v>
      </c>
      <c r="C79" s="26"/>
      <c r="D79" s="27"/>
      <c r="E79" s="28"/>
      <c r="F79" s="26"/>
      <c r="G79" s="27"/>
      <c r="H79" s="27"/>
      <c r="I79" s="28"/>
      <c r="J79" s="25"/>
      <c r="K79" s="83"/>
      <c r="L79" s="84"/>
      <c r="M79" s="85"/>
      <c r="N79" s="83"/>
      <c r="O79" s="84"/>
      <c r="P79" s="85"/>
      <c r="Q79" s="83"/>
      <c r="R79" s="84"/>
      <c r="S79" s="85"/>
      <c r="T79" s="86"/>
      <c r="U79" s="85"/>
      <c r="V79" s="86"/>
      <c r="W79" s="85"/>
      <c r="X79" s="88"/>
      <c r="Y79" s="89"/>
    </row>
    <row r="80" spans="2:25" x14ac:dyDescent="0.15">
      <c r="B80" s="23">
        <v>62</v>
      </c>
      <c r="C80" s="26"/>
      <c r="D80" s="27"/>
      <c r="E80" s="28"/>
      <c r="F80" s="26"/>
      <c r="G80" s="27"/>
      <c r="H80" s="27"/>
      <c r="I80" s="28"/>
      <c r="J80" s="25"/>
      <c r="K80" s="83"/>
      <c r="L80" s="84"/>
      <c r="M80" s="85"/>
      <c r="N80" s="83"/>
      <c r="O80" s="84"/>
      <c r="P80" s="85"/>
      <c r="Q80" s="83"/>
      <c r="R80" s="84"/>
      <c r="S80" s="85"/>
      <c r="T80" s="86"/>
      <c r="U80" s="85"/>
      <c r="V80" s="86"/>
      <c r="W80" s="85"/>
      <c r="X80" s="88"/>
      <c r="Y80" s="89"/>
    </row>
    <row r="81" spans="2:25" x14ac:dyDescent="0.15">
      <c r="B81" s="23">
        <v>63</v>
      </c>
      <c r="C81" s="26"/>
      <c r="D81" s="27"/>
      <c r="E81" s="28"/>
      <c r="F81" s="26"/>
      <c r="G81" s="27"/>
      <c r="H81" s="27"/>
      <c r="I81" s="28"/>
      <c r="J81" s="25"/>
      <c r="K81" s="83"/>
      <c r="L81" s="84"/>
      <c r="M81" s="85"/>
      <c r="N81" s="83"/>
      <c r="O81" s="84"/>
      <c r="P81" s="85"/>
      <c r="Q81" s="83"/>
      <c r="R81" s="84"/>
      <c r="S81" s="85"/>
      <c r="T81" s="86"/>
      <c r="U81" s="85"/>
      <c r="V81" s="86"/>
      <c r="W81" s="85"/>
      <c r="X81" s="88"/>
      <c r="Y81" s="89"/>
    </row>
    <row r="82" spans="2:25" x14ac:dyDescent="0.15">
      <c r="B82" s="23">
        <v>64</v>
      </c>
      <c r="C82" s="26"/>
      <c r="D82" s="27"/>
      <c r="E82" s="28"/>
      <c r="F82" s="26"/>
      <c r="G82" s="27"/>
      <c r="H82" s="27"/>
      <c r="I82" s="28"/>
      <c r="J82" s="25"/>
      <c r="K82" s="83"/>
      <c r="L82" s="84"/>
      <c r="M82" s="85"/>
      <c r="N82" s="83"/>
      <c r="O82" s="84"/>
      <c r="P82" s="85"/>
      <c r="Q82" s="83"/>
      <c r="R82" s="84"/>
      <c r="S82" s="85"/>
      <c r="T82" s="86"/>
      <c r="U82" s="85"/>
      <c r="V82" s="86"/>
      <c r="W82" s="85"/>
      <c r="X82" s="88"/>
      <c r="Y82" s="89"/>
    </row>
    <row r="83" spans="2:25" x14ac:dyDescent="0.15">
      <c r="B83" s="23">
        <v>65</v>
      </c>
      <c r="C83" s="26"/>
      <c r="D83" s="27"/>
      <c r="E83" s="28"/>
      <c r="F83" s="26"/>
      <c r="G83" s="27"/>
      <c r="H83" s="27"/>
      <c r="I83" s="28"/>
      <c r="J83" s="25"/>
      <c r="K83" s="83"/>
      <c r="L83" s="84"/>
      <c r="M83" s="85"/>
      <c r="N83" s="83"/>
      <c r="O83" s="84"/>
      <c r="P83" s="85"/>
      <c r="Q83" s="83"/>
      <c r="R83" s="84"/>
      <c r="S83" s="85"/>
      <c r="T83" s="86"/>
      <c r="U83" s="85"/>
      <c r="V83" s="86"/>
      <c r="W83" s="85"/>
      <c r="X83" s="88"/>
      <c r="Y83" s="89"/>
    </row>
    <row r="84" spans="2:25" x14ac:dyDescent="0.15">
      <c r="B84" s="23">
        <v>66</v>
      </c>
      <c r="C84" s="26"/>
      <c r="D84" s="27"/>
      <c r="E84" s="28"/>
      <c r="F84" s="26"/>
      <c r="G84" s="27"/>
      <c r="H84" s="27"/>
      <c r="I84" s="28"/>
      <c r="J84" s="25"/>
      <c r="K84" s="83"/>
      <c r="L84" s="84"/>
      <c r="M84" s="85"/>
      <c r="N84" s="83"/>
      <c r="O84" s="84"/>
      <c r="P84" s="85"/>
      <c r="Q84" s="83"/>
      <c r="R84" s="84"/>
      <c r="S84" s="85"/>
      <c r="T84" s="86"/>
      <c r="U84" s="85"/>
      <c r="V84" s="86"/>
      <c r="W84" s="85"/>
      <c r="X84" s="88"/>
      <c r="Y84" s="89"/>
    </row>
    <row r="85" spans="2:25" x14ac:dyDescent="0.15">
      <c r="B85" s="23">
        <v>67</v>
      </c>
      <c r="C85" s="26"/>
      <c r="D85" s="27"/>
      <c r="E85" s="28"/>
      <c r="F85" s="26"/>
      <c r="G85" s="27"/>
      <c r="H85" s="27"/>
      <c r="I85" s="28"/>
      <c r="J85" s="25"/>
      <c r="K85" s="83"/>
      <c r="L85" s="84"/>
      <c r="M85" s="85"/>
      <c r="N85" s="83"/>
      <c r="O85" s="84"/>
      <c r="P85" s="85"/>
      <c r="Q85" s="83"/>
      <c r="R85" s="84"/>
      <c r="S85" s="85"/>
      <c r="T85" s="86"/>
      <c r="U85" s="85"/>
      <c r="V85" s="86"/>
      <c r="W85" s="85"/>
      <c r="X85" s="88"/>
      <c r="Y85" s="89"/>
    </row>
    <row r="86" spans="2:25" x14ac:dyDescent="0.15">
      <c r="B86" s="23">
        <v>68</v>
      </c>
      <c r="C86" s="26"/>
      <c r="D86" s="27"/>
      <c r="E86" s="28"/>
      <c r="F86" s="26"/>
      <c r="G86" s="27"/>
      <c r="H86" s="27"/>
      <c r="I86" s="28"/>
      <c r="J86" s="25"/>
      <c r="K86" s="83"/>
      <c r="L86" s="84"/>
      <c r="M86" s="85"/>
      <c r="N86" s="83"/>
      <c r="O86" s="84"/>
      <c r="P86" s="85"/>
      <c r="Q86" s="83"/>
      <c r="R86" s="84"/>
      <c r="S86" s="85"/>
      <c r="T86" s="86"/>
      <c r="U86" s="85"/>
      <c r="V86" s="86"/>
      <c r="W86" s="85"/>
      <c r="X86" s="88"/>
      <c r="Y86" s="89"/>
    </row>
    <row r="87" spans="2:25" x14ac:dyDescent="0.15">
      <c r="B87" s="23">
        <v>69</v>
      </c>
      <c r="C87" s="26"/>
      <c r="D87" s="27"/>
      <c r="E87" s="28"/>
      <c r="F87" s="26"/>
      <c r="G87" s="27"/>
      <c r="H87" s="27"/>
      <c r="I87" s="28"/>
      <c r="J87" s="25"/>
      <c r="K87" s="83"/>
      <c r="L87" s="84"/>
      <c r="M87" s="85"/>
      <c r="N87" s="83"/>
      <c r="O87" s="84"/>
      <c r="P87" s="85"/>
      <c r="Q87" s="83"/>
      <c r="R87" s="84"/>
      <c r="S87" s="85"/>
      <c r="T87" s="86"/>
      <c r="U87" s="85"/>
      <c r="V87" s="86"/>
      <c r="W87" s="85"/>
      <c r="X87" s="88"/>
      <c r="Y87" s="89"/>
    </row>
    <row r="88" spans="2:25" x14ac:dyDescent="0.15">
      <c r="B88" s="23">
        <v>70</v>
      </c>
      <c r="C88" s="26"/>
      <c r="D88" s="27"/>
      <c r="E88" s="28"/>
      <c r="F88" s="26"/>
      <c r="G88" s="27"/>
      <c r="H88" s="27"/>
      <c r="I88" s="28"/>
      <c r="J88" s="25"/>
      <c r="K88" s="83"/>
      <c r="L88" s="84"/>
      <c r="M88" s="85"/>
      <c r="N88" s="83"/>
      <c r="O88" s="84"/>
      <c r="P88" s="85"/>
      <c r="Q88" s="83"/>
      <c r="R88" s="84"/>
      <c r="S88" s="85"/>
      <c r="T88" s="86"/>
      <c r="U88" s="85"/>
      <c r="V88" s="86"/>
      <c r="W88" s="85"/>
      <c r="X88" s="88"/>
      <c r="Y88" s="89"/>
    </row>
    <row r="89" spans="2:25" x14ac:dyDescent="0.15">
      <c r="B89" s="23">
        <v>71</v>
      </c>
      <c r="C89" s="26"/>
      <c r="D89" s="27"/>
      <c r="E89" s="28"/>
      <c r="F89" s="26"/>
      <c r="G89" s="27"/>
      <c r="H89" s="27"/>
      <c r="I89" s="28"/>
      <c r="J89" s="25"/>
      <c r="K89" s="83"/>
      <c r="L89" s="84"/>
      <c r="M89" s="85"/>
      <c r="N89" s="83"/>
      <c r="O89" s="84"/>
      <c r="P89" s="85"/>
      <c r="Q89" s="83"/>
      <c r="R89" s="84"/>
      <c r="S89" s="85"/>
      <c r="T89" s="86"/>
      <c r="U89" s="85"/>
      <c r="V89" s="86"/>
      <c r="W89" s="85"/>
      <c r="X89" s="88"/>
      <c r="Y89" s="89"/>
    </row>
    <row r="90" spans="2:25" x14ac:dyDescent="0.15">
      <c r="B90" s="23">
        <v>72</v>
      </c>
      <c r="C90" s="26"/>
      <c r="D90" s="27"/>
      <c r="E90" s="28"/>
      <c r="F90" s="26"/>
      <c r="G90" s="27"/>
      <c r="H90" s="27"/>
      <c r="I90" s="28"/>
      <c r="J90" s="25"/>
      <c r="K90" s="83"/>
      <c r="L90" s="84"/>
      <c r="M90" s="85"/>
      <c r="N90" s="83"/>
      <c r="O90" s="84"/>
      <c r="P90" s="85"/>
      <c r="Q90" s="83"/>
      <c r="R90" s="84"/>
      <c r="S90" s="85"/>
      <c r="T90" s="86"/>
      <c r="U90" s="85"/>
      <c r="V90" s="86"/>
      <c r="W90" s="85"/>
      <c r="X90" s="88"/>
      <c r="Y90" s="89"/>
    </row>
    <row r="91" spans="2:25" x14ac:dyDescent="0.15">
      <c r="B91" s="23">
        <v>73</v>
      </c>
      <c r="C91" s="26"/>
      <c r="D91" s="27"/>
      <c r="E91" s="28"/>
      <c r="F91" s="26"/>
      <c r="G91" s="27"/>
      <c r="H91" s="27"/>
      <c r="I91" s="28"/>
      <c r="J91" s="25"/>
      <c r="K91" s="83"/>
      <c r="L91" s="84"/>
      <c r="M91" s="85"/>
      <c r="N91" s="83"/>
      <c r="O91" s="84"/>
      <c r="P91" s="85"/>
      <c r="Q91" s="83"/>
      <c r="R91" s="84"/>
      <c r="S91" s="85"/>
      <c r="T91" s="86"/>
      <c r="U91" s="85"/>
      <c r="V91" s="86"/>
      <c r="W91" s="85"/>
      <c r="X91" s="88"/>
      <c r="Y91" s="89"/>
    </row>
    <row r="92" spans="2:25" x14ac:dyDescent="0.15">
      <c r="B92" s="23">
        <v>74</v>
      </c>
      <c r="C92" s="26"/>
      <c r="D92" s="27"/>
      <c r="E92" s="28"/>
      <c r="F92" s="26"/>
      <c r="G92" s="27"/>
      <c r="H92" s="27"/>
      <c r="I92" s="28"/>
      <c r="J92" s="25"/>
      <c r="K92" s="83"/>
      <c r="L92" s="84"/>
      <c r="M92" s="85"/>
      <c r="N92" s="83"/>
      <c r="O92" s="84"/>
      <c r="P92" s="85"/>
      <c r="Q92" s="83"/>
      <c r="R92" s="84"/>
      <c r="S92" s="85"/>
      <c r="T92" s="86"/>
      <c r="U92" s="85"/>
      <c r="V92" s="86"/>
      <c r="W92" s="85"/>
      <c r="X92" s="88"/>
      <c r="Y92" s="89"/>
    </row>
    <row r="93" spans="2:25" x14ac:dyDescent="0.15">
      <c r="B93" s="23">
        <v>75</v>
      </c>
      <c r="C93" s="26"/>
      <c r="D93" s="27"/>
      <c r="E93" s="28"/>
      <c r="F93" s="26"/>
      <c r="G93" s="27"/>
      <c r="H93" s="27"/>
      <c r="I93" s="28"/>
      <c r="J93" s="25"/>
      <c r="K93" s="83"/>
      <c r="L93" s="84"/>
      <c r="M93" s="85"/>
      <c r="N93" s="83"/>
      <c r="O93" s="84"/>
      <c r="P93" s="85"/>
      <c r="Q93" s="83"/>
      <c r="R93" s="84"/>
      <c r="S93" s="85"/>
      <c r="T93" s="86"/>
      <c r="U93" s="85"/>
      <c r="V93" s="86"/>
      <c r="W93" s="85"/>
      <c r="X93" s="88"/>
      <c r="Y93" s="89"/>
    </row>
    <row r="94" spans="2:25" x14ac:dyDescent="0.15">
      <c r="B94" s="23">
        <v>76</v>
      </c>
      <c r="C94" s="26"/>
      <c r="D94" s="27"/>
      <c r="E94" s="28"/>
      <c r="F94" s="26"/>
      <c r="G94" s="27"/>
      <c r="H94" s="27"/>
      <c r="I94" s="28"/>
      <c r="J94" s="25"/>
      <c r="K94" s="83"/>
      <c r="L94" s="84"/>
      <c r="M94" s="85"/>
      <c r="N94" s="83"/>
      <c r="O94" s="84"/>
      <c r="P94" s="85"/>
      <c r="Q94" s="83"/>
      <c r="R94" s="84"/>
      <c r="S94" s="85"/>
      <c r="T94" s="86"/>
      <c r="U94" s="85"/>
      <c r="V94" s="86"/>
      <c r="W94" s="85"/>
      <c r="X94" s="88"/>
      <c r="Y94" s="89"/>
    </row>
    <row r="95" spans="2:25" x14ac:dyDescent="0.15">
      <c r="B95" s="23">
        <v>77</v>
      </c>
      <c r="C95" s="26"/>
      <c r="D95" s="27"/>
      <c r="E95" s="28"/>
      <c r="F95" s="26"/>
      <c r="G95" s="27"/>
      <c r="H95" s="27"/>
      <c r="I95" s="28"/>
      <c r="J95" s="25"/>
      <c r="K95" s="83"/>
      <c r="L95" s="84"/>
      <c r="M95" s="85"/>
      <c r="N95" s="83"/>
      <c r="O95" s="84"/>
      <c r="P95" s="85"/>
      <c r="Q95" s="83"/>
      <c r="R95" s="84"/>
      <c r="S95" s="85"/>
      <c r="T95" s="86"/>
      <c r="U95" s="85"/>
      <c r="V95" s="86"/>
      <c r="W95" s="85"/>
      <c r="X95" s="88"/>
      <c r="Y95" s="89"/>
    </row>
    <row r="96" spans="2:25" x14ac:dyDescent="0.15">
      <c r="B96" s="23">
        <v>78</v>
      </c>
      <c r="C96" s="26"/>
      <c r="D96" s="27"/>
      <c r="E96" s="28"/>
      <c r="F96" s="26"/>
      <c r="G96" s="27"/>
      <c r="H96" s="27"/>
      <c r="I96" s="28"/>
      <c r="J96" s="25"/>
      <c r="K96" s="83"/>
      <c r="L96" s="84"/>
      <c r="M96" s="85"/>
      <c r="N96" s="83"/>
      <c r="O96" s="84"/>
      <c r="P96" s="85"/>
      <c r="Q96" s="83"/>
      <c r="R96" s="84"/>
      <c r="S96" s="85"/>
      <c r="T96" s="86"/>
      <c r="U96" s="85"/>
      <c r="V96" s="86"/>
      <c r="W96" s="85"/>
      <c r="X96" s="88"/>
      <c r="Y96" s="89"/>
    </row>
    <row r="97" spans="2:25" x14ac:dyDescent="0.15">
      <c r="B97" s="23">
        <v>79</v>
      </c>
      <c r="C97" s="26"/>
      <c r="D97" s="27"/>
      <c r="E97" s="28"/>
      <c r="F97" s="26"/>
      <c r="G97" s="27"/>
      <c r="H97" s="27"/>
      <c r="I97" s="28"/>
      <c r="J97" s="25"/>
      <c r="K97" s="83"/>
      <c r="L97" s="84"/>
      <c r="M97" s="85"/>
      <c r="N97" s="83"/>
      <c r="O97" s="84"/>
      <c r="P97" s="85"/>
      <c r="Q97" s="83"/>
      <c r="R97" s="84"/>
      <c r="S97" s="85"/>
      <c r="T97" s="86"/>
      <c r="U97" s="85"/>
      <c r="V97" s="86"/>
      <c r="W97" s="85"/>
      <c r="X97" s="88"/>
      <c r="Y97" s="89"/>
    </row>
    <row r="98" spans="2:25" x14ac:dyDescent="0.15">
      <c r="B98" s="23">
        <v>80</v>
      </c>
      <c r="C98" s="26"/>
      <c r="D98" s="27"/>
      <c r="E98" s="28"/>
      <c r="F98" s="26"/>
      <c r="G98" s="27"/>
      <c r="H98" s="27"/>
      <c r="I98" s="28"/>
      <c r="J98" s="25"/>
      <c r="K98" s="83"/>
      <c r="L98" s="84"/>
      <c r="M98" s="85"/>
      <c r="N98" s="83"/>
      <c r="O98" s="84"/>
      <c r="P98" s="85"/>
      <c r="Q98" s="83"/>
      <c r="R98" s="84"/>
      <c r="S98" s="85"/>
      <c r="T98" s="86"/>
      <c r="U98" s="85"/>
      <c r="V98" s="86"/>
      <c r="W98" s="85"/>
      <c r="X98" s="88"/>
      <c r="Y98" s="89"/>
    </row>
    <row r="99" spans="2:25" x14ac:dyDescent="0.15">
      <c r="B99" s="23">
        <v>81</v>
      </c>
      <c r="C99" s="26"/>
      <c r="D99" s="27"/>
      <c r="E99" s="28"/>
      <c r="F99" s="26"/>
      <c r="G99" s="27"/>
      <c r="H99" s="27"/>
      <c r="I99" s="28"/>
      <c r="J99" s="25"/>
      <c r="K99" s="83"/>
      <c r="L99" s="84"/>
      <c r="M99" s="85"/>
      <c r="N99" s="83"/>
      <c r="O99" s="84"/>
      <c r="P99" s="85"/>
      <c r="Q99" s="83"/>
      <c r="R99" s="84"/>
      <c r="S99" s="85"/>
      <c r="T99" s="86"/>
      <c r="U99" s="85"/>
      <c r="V99" s="86"/>
      <c r="W99" s="85"/>
      <c r="X99" s="88"/>
      <c r="Y99" s="89"/>
    </row>
    <row r="100" spans="2:25" x14ac:dyDescent="0.15">
      <c r="B100" s="23">
        <v>82</v>
      </c>
      <c r="C100" s="26"/>
      <c r="D100" s="27"/>
      <c r="E100" s="28"/>
      <c r="F100" s="26"/>
      <c r="G100" s="27"/>
      <c r="H100" s="27"/>
      <c r="I100" s="28"/>
      <c r="J100" s="25"/>
      <c r="K100" s="83"/>
      <c r="L100" s="84"/>
      <c r="M100" s="85"/>
      <c r="N100" s="83"/>
      <c r="O100" s="84"/>
      <c r="P100" s="85"/>
      <c r="Q100" s="83"/>
      <c r="R100" s="84"/>
      <c r="S100" s="85"/>
      <c r="T100" s="86"/>
      <c r="U100" s="85"/>
      <c r="V100" s="86"/>
      <c r="W100" s="85"/>
      <c r="X100" s="88"/>
      <c r="Y100" s="89"/>
    </row>
    <row r="101" spans="2:25" x14ac:dyDescent="0.15">
      <c r="B101" s="23">
        <v>83</v>
      </c>
      <c r="C101" s="26"/>
      <c r="D101" s="27"/>
      <c r="E101" s="28"/>
      <c r="F101" s="26"/>
      <c r="G101" s="27"/>
      <c r="H101" s="27"/>
      <c r="I101" s="28"/>
      <c r="J101" s="25"/>
      <c r="K101" s="83"/>
      <c r="L101" s="84"/>
      <c r="M101" s="85"/>
      <c r="N101" s="83"/>
      <c r="O101" s="84"/>
      <c r="P101" s="85"/>
      <c r="Q101" s="83"/>
      <c r="R101" s="84"/>
      <c r="S101" s="85"/>
      <c r="T101" s="86"/>
      <c r="U101" s="85"/>
      <c r="V101" s="86"/>
      <c r="W101" s="85"/>
      <c r="X101" s="88"/>
      <c r="Y101" s="89"/>
    </row>
    <row r="102" spans="2:25" x14ac:dyDescent="0.15">
      <c r="B102" s="23">
        <v>84</v>
      </c>
      <c r="C102" s="26"/>
      <c r="D102" s="27"/>
      <c r="E102" s="28"/>
      <c r="F102" s="26"/>
      <c r="G102" s="27"/>
      <c r="H102" s="27"/>
      <c r="I102" s="28"/>
      <c r="J102" s="25"/>
      <c r="K102" s="83"/>
      <c r="L102" s="84"/>
      <c r="M102" s="85"/>
      <c r="N102" s="83"/>
      <c r="O102" s="84"/>
      <c r="P102" s="85"/>
      <c r="Q102" s="83"/>
      <c r="R102" s="84"/>
      <c r="S102" s="85"/>
      <c r="T102" s="86"/>
      <c r="U102" s="85"/>
      <c r="V102" s="86"/>
      <c r="W102" s="85"/>
      <c r="X102" s="88"/>
      <c r="Y102" s="89"/>
    </row>
    <row r="103" spans="2:25" x14ac:dyDescent="0.15">
      <c r="B103" s="23">
        <v>85</v>
      </c>
      <c r="C103" s="26"/>
      <c r="D103" s="27"/>
      <c r="E103" s="28"/>
      <c r="F103" s="26"/>
      <c r="G103" s="27"/>
      <c r="H103" s="27"/>
      <c r="I103" s="28"/>
      <c r="J103" s="25"/>
      <c r="K103" s="83"/>
      <c r="L103" s="84"/>
      <c r="M103" s="85"/>
      <c r="N103" s="83"/>
      <c r="O103" s="84"/>
      <c r="P103" s="85"/>
      <c r="Q103" s="83"/>
      <c r="R103" s="84"/>
      <c r="S103" s="85"/>
      <c r="T103" s="86"/>
      <c r="U103" s="85"/>
      <c r="V103" s="86"/>
      <c r="W103" s="85"/>
      <c r="X103" s="88"/>
      <c r="Y103" s="89"/>
    </row>
    <row r="104" spans="2:25" x14ac:dyDescent="0.15">
      <c r="B104" s="23">
        <v>86</v>
      </c>
      <c r="C104" s="26"/>
      <c r="D104" s="27"/>
      <c r="E104" s="28"/>
      <c r="F104" s="26"/>
      <c r="G104" s="27"/>
      <c r="H104" s="27"/>
      <c r="I104" s="28"/>
      <c r="J104" s="25"/>
      <c r="K104" s="83"/>
      <c r="L104" s="84"/>
      <c r="M104" s="85"/>
      <c r="N104" s="83"/>
      <c r="O104" s="84"/>
      <c r="P104" s="85"/>
      <c r="Q104" s="83"/>
      <c r="R104" s="84"/>
      <c r="S104" s="85"/>
      <c r="T104" s="86"/>
      <c r="U104" s="85"/>
      <c r="V104" s="86"/>
      <c r="W104" s="85"/>
      <c r="X104" s="88"/>
      <c r="Y104" s="89"/>
    </row>
    <row r="105" spans="2:25" x14ac:dyDescent="0.15">
      <c r="B105" s="23">
        <v>87</v>
      </c>
      <c r="C105" s="26"/>
      <c r="D105" s="27"/>
      <c r="E105" s="28"/>
      <c r="F105" s="26"/>
      <c r="G105" s="27"/>
      <c r="H105" s="27"/>
      <c r="I105" s="28"/>
      <c r="J105" s="25"/>
      <c r="K105" s="83"/>
      <c r="L105" s="84"/>
      <c r="M105" s="85"/>
      <c r="N105" s="83"/>
      <c r="O105" s="84"/>
      <c r="P105" s="85"/>
      <c r="Q105" s="83"/>
      <c r="R105" s="84"/>
      <c r="S105" s="85"/>
      <c r="T105" s="86"/>
      <c r="U105" s="85"/>
      <c r="V105" s="86"/>
      <c r="W105" s="85"/>
      <c r="X105" s="88"/>
      <c r="Y105" s="89"/>
    </row>
    <row r="106" spans="2:25" x14ac:dyDescent="0.15">
      <c r="B106" s="23">
        <v>88</v>
      </c>
      <c r="C106" s="26"/>
      <c r="D106" s="27"/>
      <c r="E106" s="28"/>
      <c r="F106" s="26"/>
      <c r="G106" s="27"/>
      <c r="H106" s="27"/>
      <c r="I106" s="28"/>
      <c r="J106" s="25"/>
      <c r="K106" s="83"/>
      <c r="L106" s="84"/>
      <c r="M106" s="85"/>
      <c r="N106" s="83"/>
      <c r="O106" s="84"/>
      <c r="P106" s="85"/>
      <c r="Q106" s="83"/>
      <c r="R106" s="84"/>
      <c r="S106" s="85"/>
      <c r="T106" s="86"/>
      <c r="U106" s="85"/>
      <c r="V106" s="86"/>
      <c r="W106" s="85"/>
      <c r="X106" s="88"/>
      <c r="Y106" s="89"/>
    </row>
    <row r="107" spans="2:25" x14ac:dyDescent="0.15">
      <c r="B107" s="23">
        <v>89</v>
      </c>
      <c r="C107" s="26"/>
      <c r="D107" s="27"/>
      <c r="E107" s="28"/>
      <c r="F107" s="26"/>
      <c r="G107" s="27"/>
      <c r="H107" s="27"/>
      <c r="I107" s="28"/>
      <c r="J107" s="25"/>
      <c r="K107" s="83"/>
      <c r="L107" s="84"/>
      <c r="M107" s="85"/>
      <c r="N107" s="83"/>
      <c r="O107" s="84"/>
      <c r="P107" s="85"/>
      <c r="Q107" s="83"/>
      <c r="R107" s="84"/>
      <c r="S107" s="85"/>
      <c r="T107" s="86"/>
      <c r="U107" s="85"/>
      <c r="V107" s="86"/>
      <c r="W107" s="85"/>
      <c r="X107" s="88"/>
      <c r="Y107" s="89"/>
    </row>
    <row r="108" spans="2:25" x14ac:dyDescent="0.15">
      <c r="B108" s="23">
        <v>90</v>
      </c>
      <c r="C108" s="26"/>
      <c r="D108" s="27"/>
      <c r="E108" s="28"/>
      <c r="F108" s="26"/>
      <c r="G108" s="27"/>
      <c r="H108" s="27"/>
      <c r="I108" s="28"/>
      <c r="J108" s="25"/>
      <c r="K108" s="83"/>
      <c r="L108" s="84"/>
      <c r="M108" s="85"/>
      <c r="N108" s="83"/>
      <c r="O108" s="84"/>
      <c r="P108" s="85"/>
      <c r="Q108" s="83"/>
      <c r="R108" s="84"/>
      <c r="S108" s="85"/>
      <c r="T108" s="86"/>
      <c r="U108" s="85"/>
      <c r="V108" s="86"/>
      <c r="W108" s="85"/>
      <c r="X108" s="88"/>
      <c r="Y108" s="89"/>
    </row>
    <row r="109" spans="2:25" x14ac:dyDescent="0.15">
      <c r="B109" s="23">
        <v>91</v>
      </c>
      <c r="C109" s="26"/>
      <c r="D109" s="27"/>
      <c r="E109" s="28"/>
      <c r="F109" s="26"/>
      <c r="G109" s="27"/>
      <c r="H109" s="27"/>
      <c r="I109" s="28"/>
      <c r="J109" s="25"/>
      <c r="K109" s="83"/>
      <c r="L109" s="84"/>
      <c r="M109" s="85"/>
      <c r="N109" s="83"/>
      <c r="O109" s="84"/>
      <c r="P109" s="85"/>
      <c r="Q109" s="83"/>
      <c r="R109" s="84"/>
      <c r="S109" s="85"/>
      <c r="T109" s="86"/>
      <c r="U109" s="85"/>
      <c r="V109" s="86"/>
      <c r="W109" s="85"/>
      <c r="X109" s="88"/>
      <c r="Y109" s="89"/>
    </row>
    <row r="110" spans="2:25" x14ac:dyDescent="0.15">
      <c r="B110" s="23">
        <v>92</v>
      </c>
      <c r="C110" s="26"/>
      <c r="D110" s="27"/>
      <c r="E110" s="28"/>
      <c r="F110" s="26"/>
      <c r="G110" s="27"/>
      <c r="H110" s="27"/>
      <c r="I110" s="28"/>
      <c r="J110" s="25"/>
      <c r="K110" s="83"/>
      <c r="L110" s="84"/>
      <c r="M110" s="85"/>
      <c r="N110" s="83"/>
      <c r="O110" s="84"/>
      <c r="P110" s="85"/>
      <c r="Q110" s="83"/>
      <c r="R110" s="84"/>
      <c r="S110" s="85"/>
      <c r="T110" s="86"/>
      <c r="U110" s="85"/>
      <c r="V110" s="86"/>
      <c r="W110" s="85"/>
      <c r="X110" s="88"/>
      <c r="Y110" s="89"/>
    </row>
    <row r="111" spans="2:25" x14ac:dyDescent="0.15">
      <c r="B111" s="23">
        <v>93</v>
      </c>
      <c r="C111" s="26"/>
      <c r="D111" s="27"/>
      <c r="E111" s="28"/>
      <c r="F111" s="26"/>
      <c r="G111" s="27"/>
      <c r="H111" s="27"/>
      <c r="I111" s="28"/>
      <c r="J111" s="25"/>
      <c r="K111" s="83"/>
      <c r="L111" s="84"/>
      <c r="M111" s="85"/>
      <c r="N111" s="83"/>
      <c r="O111" s="84"/>
      <c r="P111" s="85"/>
      <c r="Q111" s="83"/>
      <c r="R111" s="84"/>
      <c r="S111" s="85"/>
      <c r="T111" s="86"/>
      <c r="U111" s="85"/>
      <c r="V111" s="86"/>
      <c r="W111" s="85"/>
      <c r="X111" s="88"/>
      <c r="Y111" s="89"/>
    </row>
    <row r="112" spans="2:25" x14ac:dyDescent="0.15">
      <c r="B112" s="23">
        <v>94</v>
      </c>
      <c r="C112" s="26"/>
      <c r="D112" s="27"/>
      <c r="E112" s="28"/>
      <c r="F112" s="26"/>
      <c r="G112" s="27"/>
      <c r="H112" s="27"/>
      <c r="I112" s="28"/>
      <c r="J112" s="25"/>
      <c r="K112" s="83"/>
      <c r="L112" s="84"/>
      <c r="M112" s="85"/>
      <c r="N112" s="83"/>
      <c r="O112" s="84"/>
      <c r="P112" s="85"/>
      <c r="Q112" s="83"/>
      <c r="R112" s="84"/>
      <c r="S112" s="85"/>
      <c r="T112" s="86"/>
      <c r="U112" s="85"/>
      <c r="V112" s="86"/>
      <c r="W112" s="85"/>
      <c r="X112" s="88"/>
      <c r="Y112" s="89"/>
    </row>
    <row r="113" spans="2:25" x14ac:dyDescent="0.15">
      <c r="B113" s="23">
        <v>95</v>
      </c>
      <c r="C113" s="26"/>
      <c r="D113" s="27"/>
      <c r="E113" s="28"/>
      <c r="F113" s="26"/>
      <c r="G113" s="27"/>
      <c r="H113" s="27"/>
      <c r="I113" s="28"/>
      <c r="J113" s="25"/>
      <c r="K113" s="83"/>
      <c r="L113" s="84"/>
      <c r="M113" s="85"/>
      <c r="N113" s="83"/>
      <c r="O113" s="84"/>
      <c r="P113" s="85"/>
      <c r="Q113" s="83"/>
      <c r="R113" s="84"/>
      <c r="S113" s="85"/>
      <c r="T113" s="86"/>
      <c r="U113" s="85"/>
      <c r="V113" s="86"/>
      <c r="W113" s="85"/>
      <c r="X113" s="88"/>
      <c r="Y113" s="89"/>
    </row>
    <row r="114" spans="2:25" x14ac:dyDescent="0.15">
      <c r="B114" s="23">
        <v>96</v>
      </c>
      <c r="C114" s="26"/>
      <c r="D114" s="27"/>
      <c r="E114" s="28"/>
      <c r="F114" s="26"/>
      <c r="G114" s="27"/>
      <c r="H114" s="27"/>
      <c r="I114" s="28"/>
      <c r="J114" s="25"/>
      <c r="K114" s="83"/>
      <c r="L114" s="84"/>
      <c r="M114" s="85"/>
      <c r="N114" s="83"/>
      <c r="O114" s="84"/>
      <c r="P114" s="85"/>
      <c r="Q114" s="83"/>
      <c r="R114" s="84"/>
      <c r="S114" s="85"/>
      <c r="T114" s="86"/>
      <c r="U114" s="85"/>
      <c r="V114" s="86"/>
      <c r="W114" s="85"/>
      <c r="X114" s="88"/>
      <c r="Y114" s="89"/>
    </row>
    <row r="115" spans="2:25" x14ac:dyDescent="0.15">
      <c r="B115" s="23">
        <v>97</v>
      </c>
      <c r="C115" s="26"/>
      <c r="D115" s="27"/>
      <c r="E115" s="28"/>
      <c r="F115" s="26"/>
      <c r="G115" s="27"/>
      <c r="H115" s="27"/>
      <c r="I115" s="28"/>
      <c r="J115" s="25"/>
      <c r="K115" s="83"/>
      <c r="L115" s="84"/>
      <c r="M115" s="85"/>
      <c r="N115" s="83"/>
      <c r="O115" s="84"/>
      <c r="P115" s="85"/>
      <c r="Q115" s="83"/>
      <c r="R115" s="84"/>
      <c r="S115" s="85"/>
      <c r="T115" s="86"/>
      <c r="U115" s="85"/>
      <c r="V115" s="86"/>
      <c r="W115" s="85"/>
      <c r="X115" s="88"/>
      <c r="Y115" s="89"/>
    </row>
    <row r="116" spans="2:25" x14ac:dyDescent="0.15">
      <c r="B116" s="23">
        <v>98</v>
      </c>
      <c r="C116" s="26"/>
      <c r="D116" s="27"/>
      <c r="E116" s="28"/>
      <c r="F116" s="26"/>
      <c r="G116" s="27"/>
      <c r="H116" s="27"/>
      <c r="I116" s="28"/>
      <c r="J116" s="25"/>
      <c r="K116" s="83"/>
      <c r="L116" s="84"/>
      <c r="M116" s="85"/>
      <c r="N116" s="83"/>
      <c r="O116" s="84"/>
      <c r="P116" s="85"/>
      <c r="Q116" s="83"/>
      <c r="R116" s="84"/>
      <c r="S116" s="85"/>
      <c r="T116" s="86"/>
      <c r="U116" s="85"/>
      <c r="V116" s="86"/>
      <c r="W116" s="85"/>
      <c r="X116" s="88"/>
      <c r="Y116" s="89"/>
    </row>
    <row r="117" spans="2:25" x14ac:dyDescent="0.15">
      <c r="B117" s="23">
        <v>99</v>
      </c>
      <c r="C117" s="26"/>
      <c r="D117" s="27"/>
      <c r="E117" s="28"/>
      <c r="F117" s="26"/>
      <c r="G117" s="27"/>
      <c r="H117" s="27"/>
      <c r="I117" s="28"/>
      <c r="J117" s="25"/>
      <c r="K117" s="83"/>
      <c r="L117" s="84"/>
      <c r="M117" s="85"/>
      <c r="N117" s="83"/>
      <c r="O117" s="84"/>
      <c r="P117" s="85"/>
      <c r="Q117" s="83"/>
      <c r="R117" s="84"/>
      <c r="S117" s="85"/>
      <c r="T117" s="86"/>
      <c r="U117" s="85"/>
      <c r="V117" s="86"/>
      <c r="W117" s="85"/>
      <c r="X117" s="88"/>
      <c r="Y117" s="89"/>
    </row>
    <row r="118" spans="2:25" x14ac:dyDescent="0.15">
      <c r="B118" s="23">
        <v>100</v>
      </c>
      <c r="C118" s="26"/>
      <c r="D118" s="27"/>
      <c r="E118" s="28"/>
      <c r="F118" s="26"/>
      <c r="G118" s="27"/>
      <c r="H118" s="27"/>
      <c r="I118" s="28"/>
      <c r="J118" s="25"/>
      <c r="K118" s="83"/>
      <c r="L118" s="84"/>
      <c r="M118" s="85"/>
      <c r="N118" s="83"/>
      <c r="O118" s="84"/>
      <c r="P118" s="85"/>
      <c r="Q118" s="83"/>
      <c r="R118" s="84"/>
      <c r="S118" s="85"/>
      <c r="T118" s="86"/>
      <c r="U118" s="85"/>
      <c r="V118" s="86"/>
      <c r="W118" s="85"/>
      <c r="X118" s="88"/>
      <c r="Y118" s="89"/>
    </row>
    <row r="119" spans="2:25" x14ac:dyDescent="0.15">
      <c r="B119" s="23">
        <v>101</v>
      </c>
      <c r="C119" s="26"/>
      <c r="D119" s="27"/>
      <c r="E119" s="28"/>
      <c r="F119" s="26"/>
      <c r="G119" s="27"/>
      <c r="H119" s="27"/>
      <c r="I119" s="28"/>
      <c r="J119" s="25"/>
      <c r="K119" s="83"/>
      <c r="L119" s="84"/>
      <c r="M119" s="85"/>
      <c r="N119" s="83"/>
      <c r="O119" s="84"/>
      <c r="P119" s="85"/>
      <c r="Q119" s="83"/>
      <c r="R119" s="84"/>
      <c r="S119" s="85"/>
      <c r="T119" s="86"/>
      <c r="U119" s="85"/>
      <c r="V119" s="86"/>
      <c r="W119" s="85"/>
      <c r="X119" s="88"/>
      <c r="Y119" s="89"/>
    </row>
    <row r="120" spans="2:25" x14ac:dyDescent="0.15">
      <c r="B120" s="23">
        <v>102</v>
      </c>
      <c r="C120" s="26"/>
      <c r="D120" s="27"/>
      <c r="E120" s="28"/>
      <c r="F120" s="26"/>
      <c r="G120" s="27"/>
      <c r="H120" s="27"/>
      <c r="I120" s="28"/>
      <c r="J120" s="25"/>
      <c r="K120" s="83"/>
      <c r="L120" s="84"/>
      <c r="M120" s="85"/>
      <c r="N120" s="83"/>
      <c r="O120" s="84"/>
      <c r="P120" s="85"/>
      <c r="Q120" s="83"/>
      <c r="R120" s="84"/>
      <c r="S120" s="85"/>
      <c r="T120" s="86"/>
      <c r="U120" s="85"/>
      <c r="V120" s="86"/>
      <c r="W120" s="85"/>
      <c r="X120" s="88"/>
      <c r="Y120" s="89"/>
    </row>
    <row r="121" spans="2:25" x14ac:dyDescent="0.15">
      <c r="B121" s="23">
        <v>103</v>
      </c>
      <c r="C121" s="26"/>
      <c r="D121" s="27"/>
      <c r="E121" s="28"/>
      <c r="F121" s="26"/>
      <c r="G121" s="27"/>
      <c r="H121" s="27"/>
      <c r="I121" s="28"/>
      <c r="J121" s="25"/>
      <c r="K121" s="83"/>
      <c r="L121" s="84"/>
      <c r="M121" s="85"/>
      <c r="N121" s="83"/>
      <c r="O121" s="84"/>
      <c r="P121" s="85"/>
      <c r="Q121" s="83"/>
      <c r="R121" s="84"/>
      <c r="S121" s="85"/>
      <c r="T121" s="86"/>
      <c r="U121" s="85"/>
      <c r="V121" s="86"/>
      <c r="W121" s="85"/>
      <c r="X121" s="88"/>
      <c r="Y121" s="89"/>
    </row>
    <row r="122" spans="2:25" x14ac:dyDescent="0.15">
      <c r="B122" s="23">
        <v>104</v>
      </c>
      <c r="C122" s="26"/>
      <c r="D122" s="27"/>
      <c r="E122" s="28"/>
      <c r="F122" s="26"/>
      <c r="G122" s="27"/>
      <c r="H122" s="27"/>
      <c r="I122" s="28"/>
      <c r="J122" s="25"/>
      <c r="K122" s="83"/>
      <c r="L122" s="84"/>
      <c r="M122" s="85"/>
      <c r="N122" s="83"/>
      <c r="O122" s="84"/>
      <c r="P122" s="85"/>
      <c r="Q122" s="83"/>
      <c r="R122" s="84"/>
      <c r="S122" s="85"/>
      <c r="T122" s="86"/>
      <c r="U122" s="85"/>
      <c r="V122" s="86"/>
      <c r="W122" s="85"/>
      <c r="X122" s="88"/>
      <c r="Y122" s="89"/>
    </row>
    <row r="123" spans="2:25" x14ac:dyDescent="0.15">
      <c r="B123" s="23">
        <v>105</v>
      </c>
      <c r="C123" s="26"/>
      <c r="D123" s="27"/>
      <c r="E123" s="28"/>
      <c r="F123" s="26"/>
      <c r="G123" s="27"/>
      <c r="H123" s="27"/>
      <c r="I123" s="28"/>
      <c r="J123" s="25"/>
      <c r="K123" s="83"/>
      <c r="L123" s="84"/>
      <c r="M123" s="85"/>
      <c r="N123" s="83"/>
      <c r="O123" s="84"/>
      <c r="P123" s="85"/>
      <c r="Q123" s="83"/>
      <c r="R123" s="84"/>
      <c r="S123" s="85"/>
      <c r="T123" s="86"/>
      <c r="U123" s="85"/>
      <c r="V123" s="86"/>
      <c r="W123" s="85"/>
      <c r="X123" s="88"/>
      <c r="Y123" s="89"/>
    </row>
    <row r="124" spans="2:25" x14ac:dyDescent="0.15">
      <c r="B124" s="23">
        <v>106</v>
      </c>
      <c r="C124" s="26"/>
      <c r="D124" s="27"/>
      <c r="E124" s="28"/>
      <c r="F124" s="26"/>
      <c r="G124" s="27"/>
      <c r="H124" s="27"/>
      <c r="I124" s="28"/>
      <c r="J124" s="25"/>
      <c r="K124" s="83"/>
      <c r="L124" s="84"/>
      <c r="M124" s="85"/>
      <c r="N124" s="83"/>
      <c r="O124" s="84"/>
      <c r="P124" s="85"/>
      <c r="Q124" s="83"/>
      <c r="R124" s="84"/>
      <c r="S124" s="85"/>
      <c r="T124" s="86"/>
      <c r="U124" s="85"/>
      <c r="V124" s="86"/>
      <c r="W124" s="85"/>
      <c r="X124" s="88"/>
      <c r="Y124" s="89"/>
    </row>
    <row r="125" spans="2:25" x14ac:dyDescent="0.15">
      <c r="B125" s="23">
        <v>107</v>
      </c>
      <c r="C125" s="26"/>
      <c r="D125" s="27"/>
      <c r="E125" s="28"/>
      <c r="F125" s="26"/>
      <c r="G125" s="27"/>
      <c r="H125" s="27"/>
      <c r="I125" s="28"/>
      <c r="J125" s="25"/>
      <c r="K125" s="83"/>
      <c r="L125" s="84"/>
      <c r="M125" s="85"/>
      <c r="N125" s="83"/>
      <c r="O125" s="84"/>
      <c r="P125" s="85"/>
      <c r="Q125" s="83"/>
      <c r="R125" s="84"/>
      <c r="S125" s="85"/>
      <c r="T125" s="86"/>
      <c r="U125" s="85"/>
      <c r="V125" s="86"/>
      <c r="W125" s="85"/>
      <c r="X125" s="88"/>
      <c r="Y125" s="89"/>
    </row>
    <row r="126" spans="2:25" x14ac:dyDescent="0.15">
      <c r="B126" s="23">
        <v>108</v>
      </c>
      <c r="C126" s="26"/>
      <c r="D126" s="27"/>
      <c r="E126" s="28"/>
      <c r="F126" s="26"/>
      <c r="G126" s="27"/>
      <c r="H126" s="27"/>
      <c r="I126" s="28"/>
      <c r="J126" s="25"/>
      <c r="K126" s="83"/>
      <c r="L126" s="84"/>
      <c r="M126" s="85"/>
      <c r="N126" s="83"/>
      <c r="O126" s="84"/>
      <c r="P126" s="85"/>
      <c r="Q126" s="83"/>
      <c r="R126" s="84"/>
      <c r="S126" s="85"/>
      <c r="T126" s="86"/>
      <c r="U126" s="85"/>
      <c r="V126" s="86"/>
      <c r="W126" s="85"/>
      <c r="X126" s="88"/>
      <c r="Y126" s="89"/>
    </row>
    <row r="127" spans="2:25" x14ac:dyDescent="0.15">
      <c r="B127" s="23">
        <v>109</v>
      </c>
      <c r="C127" s="26"/>
      <c r="D127" s="27"/>
      <c r="E127" s="28"/>
      <c r="F127" s="26"/>
      <c r="G127" s="27"/>
      <c r="H127" s="27"/>
      <c r="I127" s="28"/>
      <c r="J127" s="25"/>
      <c r="K127" s="83"/>
      <c r="L127" s="84"/>
      <c r="M127" s="85"/>
      <c r="N127" s="83"/>
      <c r="O127" s="84"/>
      <c r="P127" s="85"/>
      <c r="Q127" s="83"/>
      <c r="R127" s="84"/>
      <c r="S127" s="85"/>
      <c r="T127" s="86"/>
      <c r="U127" s="85"/>
      <c r="V127" s="86"/>
      <c r="W127" s="85"/>
      <c r="X127" s="88"/>
      <c r="Y127" s="89"/>
    </row>
    <row r="128" spans="2:25" x14ac:dyDescent="0.15">
      <c r="B128" s="23">
        <v>110</v>
      </c>
      <c r="C128" s="26"/>
      <c r="D128" s="27"/>
      <c r="E128" s="28"/>
      <c r="F128" s="26"/>
      <c r="G128" s="27"/>
      <c r="H128" s="27"/>
      <c r="I128" s="28"/>
      <c r="J128" s="25"/>
      <c r="K128" s="83"/>
      <c r="L128" s="84"/>
      <c r="M128" s="85"/>
      <c r="N128" s="83"/>
      <c r="O128" s="84"/>
      <c r="P128" s="85"/>
      <c r="Q128" s="83"/>
      <c r="R128" s="84"/>
      <c r="S128" s="85"/>
      <c r="T128" s="86"/>
      <c r="U128" s="85"/>
      <c r="V128" s="86"/>
      <c r="W128" s="85"/>
      <c r="X128" s="88"/>
      <c r="Y128" s="89"/>
    </row>
    <row r="129" spans="2:25" x14ac:dyDescent="0.15">
      <c r="B129" s="23">
        <v>111</v>
      </c>
      <c r="C129" s="26"/>
      <c r="D129" s="27"/>
      <c r="E129" s="28"/>
      <c r="F129" s="26"/>
      <c r="G129" s="27"/>
      <c r="H129" s="27"/>
      <c r="I129" s="28"/>
      <c r="J129" s="25"/>
      <c r="K129" s="83"/>
      <c r="L129" s="84"/>
      <c r="M129" s="85"/>
      <c r="N129" s="83"/>
      <c r="O129" s="84"/>
      <c r="P129" s="85"/>
      <c r="Q129" s="83"/>
      <c r="R129" s="84"/>
      <c r="S129" s="85"/>
      <c r="T129" s="86"/>
      <c r="U129" s="85"/>
      <c r="V129" s="86"/>
      <c r="W129" s="85"/>
      <c r="X129" s="88"/>
      <c r="Y129" s="89"/>
    </row>
    <row r="130" spans="2:25" x14ac:dyDescent="0.15">
      <c r="B130" s="23">
        <v>112</v>
      </c>
      <c r="C130" s="26"/>
      <c r="D130" s="27"/>
      <c r="E130" s="28"/>
      <c r="F130" s="26"/>
      <c r="G130" s="27"/>
      <c r="H130" s="27"/>
      <c r="I130" s="28"/>
      <c r="J130" s="25"/>
      <c r="K130" s="83"/>
      <c r="L130" s="84"/>
      <c r="M130" s="85"/>
      <c r="N130" s="83"/>
      <c r="O130" s="84"/>
      <c r="P130" s="85"/>
      <c r="Q130" s="83"/>
      <c r="R130" s="84"/>
      <c r="S130" s="85"/>
      <c r="T130" s="86"/>
      <c r="U130" s="85"/>
      <c r="V130" s="86"/>
      <c r="W130" s="85"/>
      <c r="X130" s="88"/>
      <c r="Y130" s="89"/>
    </row>
    <row r="131" spans="2:25" x14ac:dyDescent="0.15">
      <c r="B131" s="23">
        <v>113</v>
      </c>
      <c r="C131" s="26"/>
      <c r="D131" s="27"/>
      <c r="E131" s="28"/>
      <c r="F131" s="26"/>
      <c r="G131" s="27"/>
      <c r="H131" s="27"/>
      <c r="I131" s="28"/>
      <c r="J131" s="25"/>
      <c r="K131" s="83"/>
      <c r="L131" s="84"/>
      <c r="M131" s="85"/>
      <c r="N131" s="83"/>
      <c r="O131" s="84"/>
      <c r="P131" s="85"/>
      <c r="Q131" s="83"/>
      <c r="R131" s="84"/>
      <c r="S131" s="85"/>
      <c r="T131" s="86"/>
      <c r="U131" s="85"/>
      <c r="V131" s="86"/>
      <c r="W131" s="85"/>
      <c r="X131" s="88"/>
      <c r="Y131" s="89"/>
    </row>
    <row r="132" spans="2:25" x14ac:dyDescent="0.15">
      <c r="B132" s="23">
        <v>114</v>
      </c>
      <c r="C132" s="26"/>
      <c r="D132" s="27"/>
      <c r="E132" s="28"/>
      <c r="F132" s="26"/>
      <c r="G132" s="27"/>
      <c r="H132" s="27"/>
      <c r="I132" s="28"/>
      <c r="J132" s="25"/>
      <c r="K132" s="83"/>
      <c r="L132" s="84"/>
      <c r="M132" s="85"/>
      <c r="N132" s="83"/>
      <c r="O132" s="84"/>
      <c r="P132" s="85"/>
      <c r="Q132" s="83"/>
      <c r="R132" s="84"/>
      <c r="S132" s="85"/>
      <c r="T132" s="86"/>
      <c r="U132" s="85"/>
      <c r="V132" s="86"/>
      <c r="W132" s="85"/>
      <c r="X132" s="88"/>
      <c r="Y132" s="89"/>
    </row>
    <row r="133" spans="2:25" x14ac:dyDescent="0.15">
      <c r="B133" s="23">
        <v>115</v>
      </c>
      <c r="C133" s="26"/>
      <c r="D133" s="27"/>
      <c r="E133" s="28"/>
      <c r="F133" s="26"/>
      <c r="G133" s="27"/>
      <c r="H133" s="27"/>
      <c r="I133" s="28"/>
      <c r="J133" s="25"/>
      <c r="K133" s="83"/>
      <c r="L133" s="84"/>
      <c r="M133" s="85"/>
      <c r="N133" s="83"/>
      <c r="O133" s="84"/>
      <c r="P133" s="85"/>
      <c r="Q133" s="83"/>
      <c r="R133" s="84"/>
      <c r="S133" s="85"/>
      <c r="T133" s="86"/>
      <c r="U133" s="85"/>
      <c r="V133" s="86"/>
      <c r="W133" s="85"/>
      <c r="X133" s="88"/>
      <c r="Y133" s="89"/>
    </row>
    <row r="134" spans="2:25" x14ac:dyDescent="0.15">
      <c r="B134" s="23">
        <v>116</v>
      </c>
      <c r="C134" s="26"/>
      <c r="D134" s="27"/>
      <c r="E134" s="28"/>
      <c r="F134" s="26"/>
      <c r="G134" s="27"/>
      <c r="H134" s="27"/>
      <c r="I134" s="28"/>
      <c r="J134" s="25"/>
      <c r="K134" s="83"/>
      <c r="L134" s="84"/>
      <c r="M134" s="85"/>
      <c r="N134" s="83"/>
      <c r="O134" s="84"/>
      <c r="P134" s="85"/>
      <c r="Q134" s="83"/>
      <c r="R134" s="84"/>
      <c r="S134" s="85"/>
      <c r="T134" s="86"/>
      <c r="U134" s="85"/>
      <c r="V134" s="86"/>
      <c r="W134" s="85"/>
      <c r="X134" s="88"/>
      <c r="Y134" s="89"/>
    </row>
    <row r="135" spans="2:25" x14ac:dyDescent="0.15">
      <c r="B135" s="23">
        <v>117</v>
      </c>
      <c r="C135" s="26"/>
      <c r="D135" s="27"/>
      <c r="E135" s="28"/>
      <c r="F135" s="26"/>
      <c r="G135" s="27"/>
      <c r="H135" s="27"/>
      <c r="I135" s="28"/>
      <c r="J135" s="25"/>
      <c r="K135" s="83"/>
      <c r="L135" s="84"/>
      <c r="M135" s="85"/>
      <c r="N135" s="83"/>
      <c r="O135" s="84"/>
      <c r="P135" s="85"/>
      <c r="Q135" s="83"/>
      <c r="R135" s="84"/>
      <c r="S135" s="85"/>
      <c r="T135" s="86"/>
      <c r="U135" s="85"/>
      <c r="V135" s="86"/>
      <c r="W135" s="85"/>
      <c r="X135" s="88"/>
      <c r="Y135" s="89"/>
    </row>
    <row r="136" spans="2:25" x14ac:dyDescent="0.15">
      <c r="B136" s="23">
        <v>118</v>
      </c>
      <c r="C136" s="26"/>
      <c r="D136" s="27"/>
      <c r="E136" s="28"/>
      <c r="F136" s="26"/>
      <c r="G136" s="27"/>
      <c r="H136" s="27"/>
      <c r="I136" s="28"/>
      <c r="J136" s="25"/>
      <c r="K136" s="83"/>
      <c r="L136" s="84"/>
      <c r="M136" s="85"/>
      <c r="N136" s="83"/>
      <c r="O136" s="84"/>
      <c r="P136" s="85"/>
      <c r="Q136" s="83"/>
      <c r="R136" s="84"/>
      <c r="S136" s="85"/>
      <c r="T136" s="86"/>
      <c r="U136" s="85"/>
      <c r="V136" s="86"/>
      <c r="W136" s="85"/>
      <c r="X136" s="88"/>
      <c r="Y136" s="89"/>
    </row>
    <row r="137" spans="2:25" x14ac:dyDescent="0.15">
      <c r="B137" s="23">
        <v>119</v>
      </c>
      <c r="C137" s="26"/>
      <c r="D137" s="27"/>
      <c r="E137" s="28"/>
      <c r="F137" s="26"/>
      <c r="G137" s="27"/>
      <c r="H137" s="27"/>
      <c r="I137" s="28"/>
      <c r="J137" s="25"/>
      <c r="K137" s="83"/>
      <c r="L137" s="84"/>
      <c r="M137" s="85"/>
      <c r="N137" s="83"/>
      <c r="O137" s="84"/>
      <c r="P137" s="85"/>
      <c r="Q137" s="83"/>
      <c r="R137" s="84"/>
      <c r="S137" s="85"/>
      <c r="T137" s="86"/>
      <c r="U137" s="85"/>
      <c r="V137" s="86"/>
      <c r="W137" s="85"/>
      <c r="X137" s="88"/>
      <c r="Y137" s="89"/>
    </row>
    <row r="138" spans="2:25" x14ac:dyDescent="0.15">
      <c r="B138" s="23">
        <v>120</v>
      </c>
      <c r="C138" s="26"/>
      <c r="D138" s="27"/>
      <c r="E138" s="28"/>
      <c r="F138" s="26"/>
      <c r="G138" s="27"/>
      <c r="H138" s="27"/>
      <c r="I138" s="28"/>
      <c r="J138" s="25"/>
      <c r="K138" s="83"/>
      <c r="L138" s="84"/>
      <c r="M138" s="85"/>
      <c r="N138" s="83"/>
      <c r="O138" s="84"/>
      <c r="P138" s="85"/>
      <c r="Q138" s="83"/>
      <c r="R138" s="84"/>
      <c r="S138" s="85"/>
      <c r="T138" s="86"/>
      <c r="U138" s="85"/>
      <c r="V138" s="86"/>
      <c r="W138" s="85"/>
      <c r="X138" s="88"/>
      <c r="Y138" s="89"/>
    </row>
    <row r="139" spans="2:25" x14ac:dyDescent="0.15">
      <c r="B139" s="23">
        <v>121</v>
      </c>
      <c r="C139" s="26"/>
      <c r="D139" s="27"/>
      <c r="E139" s="28"/>
      <c r="F139" s="26"/>
      <c r="G139" s="27"/>
      <c r="H139" s="27"/>
      <c r="I139" s="28"/>
      <c r="J139" s="25"/>
      <c r="K139" s="83"/>
      <c r="L139" s="84"/>
      <c r="M139" s="85"/>
      <c r="N139" s="83"/>
      <c r="O139" s="84"/>
      <c r="P139" s="85"/>
      <c r="Q139" s="83"/>
      <c r="R139" s="84"/>
      <c r="S139" s="85"/>
      <c r="T139" s="86"/>
      <c r="U139" s="85"/>
      <c r="V139" s="86"/>
      <c r="W139" s="85"/>
      <c r="X139" s="88"/>
      <c r="Y139" s="89"/>
    </row>
    <row r="140" spans="2:25" x14ac:dyDescent="0.15">
      <c r="B140" s="23">
        <v>122</v>
      </c>
      <c r="C140" s="26"/>
      <c r="D140" s="27"/>
      <c r="E140" s="28"/>
      <c r="F140" s="26"/>
      <c r="G140" s="27"/>
      <c r="H140" s="27"/>
      <c r="I140" s="28"/>
      <c r="J140" s="25"/>
      <c r="K140" s="83"/>
      <c r="L140" s="84"/>
      <c r="M140" s="85"/>
      <c r="N140" s="83"/>
      <c r="O140" s="84"/>
      <c r="P140" s="85"/>
      <c r="Q140" s="83"/>
      <c r="R140" s="84"/>
      <c r="S140" s="85"/>
      <c r="T140" s="86"/>
      <c r="U140" s="85"/>
      <c r="V140" s="86"/>
      <c r="W140" s="85"/>
      <c r="X140" s="88"/>
      <c r="Y140" s="89"/>
    </row>
    <row r="141" spans="2:25" x14ac:dyDescent="0.15">
      <c r="B141" s="23">
        <v>123</v>
      </c>
      <c r="C141" s="26"/>
      <c r="D141" s="27"/>
      <c r="E141" s="28"/>
      <c r="F141" s="26"/>
      <c r="G141" s="27"/>
      <c r="H141" s="27"/>
      <c r="I141" s="28"/>
      <c r="J141" s="25"/>
      <c r="K141" s="83"/>
      <c r="L141" s="84"/>
      <c r="M141" s="85"/>
      <c r="N141" s="83"/>
      <c r="O141" s="84"/>
      <c r="P141" s="85"/>
      <c r="Q141" s="83"/>
      <c r="R141" s="84"/>
      <c r="S141" s="85"/>
      <c r="T141" s="86"/>
      <c r="U141" s="85"/>
      <c r="V141" s="86"/>
      <c r="W141" s="85"/>
      <c r="X141" s="88"/>
      <c r="Y141" s="89"/>
    </row>
    <row r="142" spans="2:25" x14ac:dyDescent="0.15">
      <c r="B142" s="23">
        <v>124</v>
      </c>
      <c r="C142" s="26"/>
      <c r="D142" s="27"/>
      <c r="E142" s="28"/>
      <c r="F142" s="26"/>
      <c r="G142" s="27"/>
      <c r="H142" s="27"/>
      <c r="I142" s="28"/>
      <c r="J142" s="25"/>
      <c r="K142" s="83"/>
      <c r="L142" s="84"/>
      <c r="M142" s="85"/>
      <c r="N142" s="83"/>
      <c r="O142" s="84"/>
      <c r="P142" s="85"/>
      <c r="Q142" s="83"/>
      <c r="R142" s="84"/>
      <c r="S142" s="85"/>
      <c r="T142" s="86"/>
      <c r="U142" s="85"/>
      <c r="V142" s="86"/>
      <c r="W142" s="85"/>
      <c r="X142" s="88"/>
      <c r="Y142" s="89"/>
    </row>
    <row r="143" spans="2:25" x14ac:dyDescent="0.15">
      <c r="B143" s="23">
        <v>125</v>
      </c>
      <c r="C143" s="26"/>
      <c r="D143" s="27"/>
      <c r="E143" s="28"/>
      <c r="F143" s="26"/>
      <c r="G143" s="27"/>
      <c r="H143" s="27"/>
      <c r="I143" s="28"/>
      <c r="J143" s="25"/>
      <c r="K143" s="83"/>
      <c r="L143" s="84"/>
      <c r="M143" s="85"/>
      <c r="N143" s="83"/>
      <c r="O143" s="84"/>
      <c r="P143" s="85"/>
      <c r="Q143" s="83"/>
      <c r="R143" s="84"/>
      <c r="S143" s="85"/>
      <c r="T143" s="86"/>
      <c r="U143" s="85"/>
      <c r="V143" s="86"/>
      <c r="W143" s="85"/>
      <c r="X143" s="88"/>
      <c r="Y143" s="89"/>
    </row>
    <row r="144" spans="2:25" x14ac:dyDescent="0.15">
      <c r="B144" s="23">
        <v>126</v>
      </c>
      <c r="C144" s="26"/>
      <c r="D144" s="27"/>
      <c r="E144" s="28"/>
      <c r="F144" s="26"/>
      <c r="G144" s="27"/>
      <c r="H144" s="27"/>
      <c r="I144" s="28"/>
      <c r="J144" s="25"/>
      <c r="K144" s="83"/>
      <c r="L144" s="84"/>
      <c r="M144" s="85"/>
      <c r="N144" s="83"/>
      <c r="O144" s="84"/>
      <c r="P144" s="85"/>
      <c r="Q144" s="83"/>
      <c r="R144" s="84"/>
      <c r="S144" s="85"/>
      <c r="T144" s="86"/>
      <c r="U144" s="85"/>
      <c r="V144" s="86"/>
      <c r="W144" s="85"/>
      <c r="X144" s="88"/>
      <c r="Y144" s="89"/>
    </row>
    <row r="145" spans="2:25" x14ac:dyDescent="0.15">
      <c r="B145" s="23">
        <v>127</v>
      </c>
      <c r="C145" s="26"/>
      <c r="D145" s="27"/>
      <c r="E145" s="28"/>
      <c r="F145" s="26"/>
      <c r="G145" s="27"/>
      <c r="H145" s="27"/>
      <c r="I145" s="28"/>
      <c r="J145" s="25"/>
      <c r="K145" s="83"/>
      <c r="L145" s="84"/>
      <c r="M145" s="85"/>
      <c r="N145" s="83"/>
      <c r="O145" s="84"/>
      <c r="P145" s="85"/>
      <c r="Q145" s="83"/>
      <c r="R145" s="84"/>
      <c r="S145" s="85"/>
      <c r="T145" s="86"/>
      <c r="U145" s="85"/>
      <c r="V145" s="86"/>
      <c r="W145" s="85"/>
      <c r="X145" s="88"/>
      <c r="Y145" s="89"/>
    </row>
    <row r="146" spans="2:25" x14ac:dyDescent="0.15">
      <c r="B146" s="24">
        <v>128</v>
      </c>
      <c r="C146" s="26"/>
      <c r="D146" s="27"/>
      <c r="E146" s="28"/>
      <c r="F146" s="26"/>
      <c r="G146" s="27"/>
      <c r="H146" s="27"/>
      <c r="I146" s="28"/>
      <c r="J146" s="21"/>
      <c r="K146" s="186"/>
      <c r="L146" s="187"/>
      <c r="M146" s="188"/>
      <c r="N146" s="186"/>
      <c r="O146" s="187"/>
      <c r="P146" s="188"/>
      <c r="Q146" s="186"/>
      <c r="R146" s="187"/>
      <c r="S146" s="188"/>
      <c r="T146" s="189"/>
      <c r="U146" s="188"/>
      <c r="V146" s="189"/>
      <c r="W146" s="188"/>
      <c r="X146" s="190"/>
      <c r="Y146" s="191"/>
    </row>
    <row r="147" spans="2:25" x14ac:dyDescent="0.15">
      <c r="B147" s="23">
        <v>129</v>
      </c>
      <c r="C147" s="26"/>
      <c r="D147" s="27"/>
      <c r="E147" s="28"/>
      <c r="F147" s="26"/>
      <c r="G147" s="27"/>
      <c r="H147" s="27"/>
      <c r="I147" s="28"/>
      <c r="J147" s="25"/>
      <c r="K147" s="83"/>
      <c r="L147" s="84"/>
      <c r="M147" s="85"/>
      <c r="N147" s="83"/>
      <c r="O147" s="84"/>
      <c r="P147" s="85"/>
      <c r="Q147" s="83"/>
      <c r="R147" s="84"/>
      <c r="S147" s="85"/>
      <c r="T147" s="86"/>
      <c r="U147" s="85"/>
      <c r="V147" s="86"/>
      <c r="W147" s="85"/>
      <c r="X147" s="88"/>
      <c r="Y147" s="89"/>
    </row>
    <row r="148" spans="2:25" x14ac:dyDescent="0.15">
      <c r="B148" s="24">
        <v>130</v>
      </c>
      <c r="C148" s="26"/>
      <c r="D148" s="27"/>
      <c r="E148" s="28"/>
      <c r="F148" s="26"/>
      <c r="G148" s="27"/>
      <c r="H148" s="27"/>
      <c r="I148" s="28"/>
      <c r="J148" s="21"/>
      <c r="K148" s="186"/>
      <c r="L148" s="187"/>
      <c r="M148" s="188"/>
      <c r="N148" s="186"/>
      <c r="O148" s="187"/>
      <c r="P148" s="188"/>
      <c r="Q148" s="186"/>
      <c r="R148" s="187"/>
      <c r="S148" s="188"/>
      <c r="T148" s="189"/>
      <c r="U148" s="188"/>
      <c r="V148" s="189"/>
      <c r="W148" s="188"/>
      <c r="X148" s="190"/>
      <c r="Y148" s="191"/>
    </row>
    <row r="149" spans="2:25" x14ac:dyDescent="0.15">
      <c r="B149" s="23">
        <v>131</v>
      </c>
      <c r="C149" s="26"/>
      <c r="D149" s="27"/>
      <c r="E149" s="28"/>
      <c r="F149" s="26"/>
      <c r="G149" s="27"/>
      <c r="H149" s="27"/>
      <c r="I149" s="28"/>
      <c r="J149" s="25"/>
      <c r="K149" s="83"/>
      <c r="L149" s="84"/>
      <c r="M149" s="85"/>
      <c r="N149" s="83"/>
      <c r="O149" s="84"/>
      <c r="P149" s="85"/>
      <c r="Q149" s="83"/>
      <c r="R149" s="84"/>
      <c r="S149" s="85"/>
      <c r="T149" s="86"/>
      <c r="U149" s="85"/>
      <c r="V149" s="86"/>
      <c r="W149" s="85"/>
      <c r="X149" s="88"/>
      <c r="Y149" s="89"/>
    </row>
    <row r="150" spans="2:25" x14ac:dyDescent="0.15">
      <c r="B150" s="24">
        <v>132</v>
      </c>
      <c r="C150" s="26"/>
      <c r="D150" s="27"/>
      <c r="E150" s="28"/>
      <c r="F150" s="26"/>
      <c r="G150" s="27"/>
      <c r="H150" s="27"/>
      <c r="I150" s="28"/>
      <c r="J150" s="21"/>
      <c r="K150" s="186"/>
      <c r="L150" s="187"/>
      <c r="M150" s="188"/>
      <c r="N150" s="186"/>
      <c r="O150" s="187"/>
      <c r="P150" s="188"/>
      <c r="Q150" s="186"/>
      <c r="R150" s="187"/>
      <c r="S150" s="188"/>
      <c r="T150" s="189"/>
      <c r="U150" s="188"/>
      <c r="V150" s="189"/>
      <c r="W150" s="188"/>
      <c r="X150" s="190"/>
      <c r="Y150" s="191"/>
    </row>
    <row r="151" spans="2:25" x14ac:dyDescent="0.15">
      <c r="B151" s="23">
        <v>133</v>
      </c>
      <c r="C151" s="26"/>
      <c r="D151" s="27"/>
      <c r="E151" s="28"/>
      <c r="F151" s="26"/>
      <c r="G151" s="27"/>
      <c r="H151" s="27"/>
      <c r="I151" s="28"/>
      <c r="J151" s="25"/>
      <c r="K151" s="83"/>
      <c r="L151" s="84"/>
      <c r="M151" s="85"/>
      <c r="N151" s="83"/>
      <c r="O151" s="84"/>
      <c r="P151" s="85"/>
      <c r="Q151" s="83"/>
      <c r="R151" s="84"/>
      <c r="S151" s="85"/>
      <c r="T151" s="86"/>
      <c r="U151" s="85"/>
      <c r="V151" s="86"/>
      <c r="W151" s="85"/>
      <c r="X151" s="88"/>
      <c r="Y151" s="89"/>
    </row>
    <row r="152" spans="2:25" x14ac:dyDescent="0.15">
      <c r="B152" s="24">
        <v>134</v>
      </c>
      <c r="C152" s="26"/>
      <c r="D152" s="27"/>
      <c r="E152" s="28"/>
      <c r="F152" s="26"/>
      <c r="G152" s="27"/>
      <c r="H152" s="27"/>
      <c r="I152" s="28"/>
      <c r="J152" s="21"/>
      <c r="K152" s="186"/>
      <c r="L152" s="187"/>
      <c r="M152" s="188"/>
      <c r="N152" s="186"/>
      <c r="O152" s="187"/>
      <c r="P152" s="188"/>
      <c r="Q152" s="186"/>
      <c r="R152" s="187"/>
      <c r="S152" s="188"/>
      <c r="T152" s="189"/>
      <c r="U152" s="188"/>
      <c r="V152" s="189"/>
      <c r="W152" s="188"/>
      <c r="X152" s="190"/>
      <c r="Y152" s="191"/>
    </row>
    <row r="153" spans="2:25" x14ac:dyDescent="0.15">
      <c r="B153" s="24">
        <v>135</v>
      </c>
      <c r="C153" s="26"/>
      <c r="D153" s="27"/>
      <c r="E153" s="28"/>
      <c r="F153" s="26"/>
      <c r="G153" s="27"/>
      <c r="H153" s="27"/>
      <c r="I153" s="28"/>
      <c r="J153" s="21"/>
      <c r="K153" s="186"/>
      <c r="L153" s="187"/>
      <c r="M153" s="188"/>
      <c r="N153" s="186"/>
      <c r="O153" s="187"/>
      <c r="P153" s="188"/>
      <c r="Q153" s="186"/>
      <c r="R153" s="187"/>
      <c r="S153" s="188"/>
      <c r="T153" s="189"/>
      <c r="U153" s="188"/>
      <c r="V153" s="189"/>
      <c r="W153" s="188"/>
      <c r="X153" s="190"/>
      <c r="Y153" s="191"/>
    </row>
    <row r="154" spans="2:25" x14ac:dyDescent="0.15">
      <c r="B154" s="23">
        <v>136</v>
      </c>
      <c r="C154" s="26"/>
      <c r="D154" s="27"/>
      <c r="E154" s="28"/>
      <c r="F154" s="26"/>
      <c r="G154" s="27"/>
      <c r="H154" s="27"/>
      <c r="I154" s="28"/>
      <c r="J154" s="25"/>
      <c r="K154" s="83"/>
      <c r="L154" s="84"/>
      <c r="M154" s="85"/>
      <c r="N154" s="83"/>
      <c r="O154" s="84"/>
      <c r="P154" s="85"/>
      <c r="Q154" s="83"/>
      <c r="R154" s="84"/>
      <c r="S154" s="85"/>
      <c r="T154" s="86"/>
      <c r="U154" s="85"/>
      <c r="V154" s="86"/>
      <c r="W154" s="85"/>
      <c r="X154" s="88"/>
      <c r="Y154" s="89"/>
    </row>
    <row r="155" spans="2:25" x14ac:dyDescent="0.15">
      <c r="B155" s="24">
        <v>137</v>
      </c>
      <c r="C155" s="26"/>
      <c r="D155" s="27"/>
      <c r="E155" s="28"/>
      <c r="F155" s="26"/>
      <c r="G155" s="27"/>
      <c r="H155" s="27"/>
      <c r="I155" s="28"/>
      <c r="J155" s="21"/>
      <c r="K155" s="186"/>
      <c r="L155" s="187"/>
      <c r="M155" s="188"/>
      <c r="N155" s="186"/>
      <c r="O155" s="187"/>
      <c r="P155" s="188"/>
      <c r="Q155" s="186"/>
      <c r="R155" s="187"/>
      <c r="S155" s="188"/>
      <c r="T155" s="189"/>
      <c r="U155" s="188"/>
      <c r="V155" s="189"/>
      <c r="W155" s="188"/>
      <c r="X155" s="190"/>
      <c r="Y155" s="191"/>
    </row>
    <row r="156" spans="2:25" x14ac:dyDescent="0.15">
      <c r="B156" s="24">
        <v>138</v>
      </c>
      <c r="C156" s="26"/>
      <c r="D156" s="27"/>
      <c r="E156" s="28"/>
      <c r="F156" s="26"/>
      <c r="G156" s="27"/>
      <c r="H156" s="27"/>
      <c r="I156" s="28"/>
      <c r="J156" s="21"/>
      <c r="K156" s="186"/>
      <c r="L156" s="187"/>
      <c r="M156" s="188"/>
      <c r="N156" s="186"/>
      <c r="O156" s="187"/>
      <c r="P156" s="188"/>
      <c r="Q156" s="186"/>
      <c r="R156" s="187"/>
      <c r="S156" s="188"/>
      <c r="T156" s="189"/>
      <c r="U156" s="188"/>
      <c r="V156" s="189"/>
      <c r="W156" s="188"/>
      <c r="X156" s="190"/>
      <c r="Y156" s="191"/>
    </row>
    <row r="157" spans="2:25" x14ac:dyDescent="0.15">
      <c r="B157" s="23">
        <v>139</v>
      </c>
      <c r="C157" s="26"/>
      <c r="D157" s="27"/>
      <c r="E157" s="28"/>
      <c r="F157" s="26"/>
      <c r="G157" s="27"/>
      <c r="H157" s="27"/>
      <c r="I157" s="28"/>
      <c r="J157" s="25"/>
      <c r="K157" s="83"/>
      <c r="L157" s="84"/>
      <c r="M157" s="85"/>
      <c r="N157" s="83"/>
      <c r="O157" s="84"/>
      <c r="P157" s="85"/>
      <c r="Q157" s="83"/>
      <c r="R157" s="84"/>
      <c r="S157" s="85"/>
      <c r="T157" s="86"/>
      <c r="U157" s="85"/>
      <c r="V157" s="86"/>
      <c r="W157" s="85"/>
      <c r="X157" s="88"/>
      <c r="Y157" s="89"/>
    </row>
    <row r="158" spans="2:25" x14ac:dyDescent="0.15">
      <c r="B158" s="24">
        <v>140</v>
      </c>
      <c r="C158" s="26"/>
      <c r="D158" s="27"/>
      <c r="E158" s="28"/>
      <c r="F158" s="26"/>
      <c r="G158" s="27"/>
      <c r="H158" s="27"/>
      <c r="I158" s="28"/>
      <c r="J158" s="21"/>
      <c r="K158" s="186"/>
      <c r="L158" s="187"/>
      <c r="M158" s="188"/>
      <c r="N158" s="186"/>
      <c r="O158" s="187"/>
      <c r="P158" s="188"/>
      <c r="Q158" s="186"/>
      <c r="R158" s="187"/>
      <c r="S158" s="188"/>
      <c r="T158" s="189"/>
      <c r="U158" s="188"/>
      <c r="V158" s="189"/>
      <c r="W158" s="188"/>
      <c r="X158" s="190"/>
      <c r="Y158" s="191"/>
    </row>
  </sheetData>
  <mergeCells count="899">
    <mergeCell ref="B1:Y1"/>
    <mergeCell ref="B2:Y2"/>
    <mergeCell ref="B4:D4"/>
    <mergeCell ref="E4:I4"/>
    <mergeCell ref="J4:K4"/>
    <mergeCell ref="L4:P4"/>
    <mergeCell ref="Q4:U4"/>
    <mergeCell ref="V4:Y4"/>
    <mergeCell ref="B9:D9"/>
    <mergeCell ref="E9:O9"/>
    <mergeCell ref="P9:Q9"/>
    <mergeCell ref="R9:Y9"/>
    <mergeCell ref="B10:E10"/>
    <mergeCell ref="N10:Q10"/>
    <mergeCell ref="B5:D6"/>
    <mergeCell ref="E5:P6"/>
    <mergeCell ref="Q5:U5"/>
    <mergeCell ref="V5:Y5"/>
    <mergeCell ref="Q6:R7"/>
    <mergeCell ref="S6:Y7"/>
    <mergeCell ref="B7:D8"/>
    <mergeCell ref="F7:P7"/>
    <mergeCell ref="E8:Y8"/>
    <mergeCell ref="B14:E14"/>
    <mergeCell ref="F14:M14"/>
    <mergeCell ref="N14:Q14"/>
    <mergeCell ref="R14:Y14"/>
    <mergeCell ref="B15:F15"/>
    <mergeCell ref="G15:N15"/>
    <mergeCell ref="O15:S15"/>
    <mergeCell ref="B11:Y11"/>
    <mergeCell ref="B12:D13"/>
    <mergeCell ref="E12:Y12"/>
    <mergeCell ref="E13:F13"/>
    <mergeCell ref="G13:Y13"/>
    <mergeCell ref="B16:F16"/>
    <mergeCell ref="G16:Y16"/>
    <mergeCell ref="B17:Y17"/>
    <mergeCell ref="C18:E18"/>
    <mergeCell ref="F18:I18"/>
    <mergeCell ref="K18:M18"/>
    <mergeCell ref="N18:P18"/>
    <mergeCell ref="Q18:S18"/>
    <mergeCell ref="T18:W18"/>
    <mergeCell ref="X18:Y18"/>
    <mergeCell ref="V19:W19"/>
    <mergeCell ref="X19:Y19"/>
    <mergeCell ref="K20:M20"/>
    <mergeCell ref="N20:P20"/>
    <mergeCell ref="Q20:S20"/>
    <mergeCell ref="T20:U20"/>
    <mergeCell ref="V20:W20"/>
    <mergeCell ref="X20:Y20"/>
    <mergeCell ref="C19:E19"/>
    <mergeCell ref="F19:I19"/>
    <mergeCell ref="K19:M19"/>
    <mergeCell ref="N19:P19"/>
    <mergeCell ref="Q19:S19"/>
    <mergeCell ref="T19:U19"/>
    <mergeCell ref="K22:M22"/>
    <mergeCell ref="N22:P22"/>
    <mergeCell ref="Q22:S22"/>
    <mergeCell ref="T22:U22"/>
    <mergeCell ref="V22:W22"/>
    <mergeCell ref="X22:Y22"/>
    <mergeCell ref="K21:M21"/>
    <mergeCell ref="N21:P21"/>
    <mergeCell ref="Q21:S21"/>
    <mergeCell ref="T21:U21"/>
    <mergeCell ref="V21:W21"/>
    <mergeCell ref="X21:Y21"/>
    <mergeCell ref="K24:M24"/>
    <mergeCell ref="N24:P24"/>
    <mergeCell ref="Q24:S24"/>
    <mergeCell ref="T24:U24"/>
    <mergeCell ref="V24:W24"/>
    <mergeCell ref="X24:Y24"/>
    <mergeCell ref="K23:M23"/>
    <mergeCell ref="N23:P23"/>
    <mergeCell ref="Q23:S23"/>
    <mergeCell ref="T23:U23"/>
    <mergeCell ref="V23:W23"/>
    <mergeCell ref="X23:Y23"/>
    <mergeCell ref="K26:M26"/>
    <mergeCell ref="N26:P26"/>
    <mergeCell ref="Q26:S26"/>
    <mergeCell ref="T26:U26"/>
    <mergeCell ref="V26:W26"/>
    <mergeCell ref="X26:Y26"/>
    <mergeCell ref="K25:M25"/>
    <mergeCell ref="N25:P25"/>
    <mergeCell ref="Q25:S25"/>
    <mergeCell ref="T25:U25"/>
    <mergeCell ref="V25:W25"/>
    <mergeCell ref="X25:Y25"/>
    <mergeCell ref="K28:M28"/>
    <mergeCell ref="N28:P28"/>
    <mergeCell ref="Q28:S28"/>
    <mergeCell ref="T28:U28"/>
    <mergeCell ref="V28:W28"/>
    <mergeCell ref="X28:Y28"/>
    <mergeCell ref="K27:M27"/>
    <mergeCell ref="N27:P27"/>
    <mergeCell ref="Q27:S27"/>
    <mergeCell ref="T27:U27"/>
    <mergeCell ref="V27:W27"/>
    <mergeCell ref="X27:Y27"/>
    <mergeCell ref="K30:M30"/>
    <mergeCell ref="N30:P30"/>
    <mergeCell ref="Q30:S30"/>
    <mergeCell ref="T30:U30"/>
    <mergeCell ref="V30:W30"/>
    <mergeCell ref="X30:Y30"/>
    <mergeCell ref="K29:M29"/>
    <mergeCell ref="N29:P29"/>
    <mergeCell ref="Q29:S29"/>
    <mergeCell ref="T29:U29"/>
    <mergeCell ref="V29:W29"/>
    <mergeCell ref="X29:Y29"/>
    <mergeCell ref="K32:M32"/>
    <mergeCell ref="N32:P32"/>
    <mergeCell ref="Q32:S32"/>
    <mergeCell ref="T32:U32"/>
    <mergeCell ref="V32:W32"/>
    <mergeCell ref="X32:Y32"/>
    <mergeCell ref="K31:M31"/>
    <mergeCell ref="N31:P31"/>
    <mergeCell ref="Q31:S31"/>
    <mergeCell ref="T31:U31"/>
    <mergeCell ref="V31:W31"/>
    <mergeCell ref="X31:Y31"/>
    <mergeCell ref="K34:M34"/>
    <mergeCell ref="N34:P34"/>
    <mergeCell ref="Q34:S34"/>
    <mergeCell ref="T34:U34"/>
    <mergeCell ref="V34:W34"/>
    <mergeCell ref="X34:Y34"/>
    <mergeCell ref="K33:M33"/>
    <mergeCell ref="N33:P33"/>
    <mergeCell ref="Q33:S33"/>
    <mergeCell ref="T33:U33"/>
    <mergeCell ref="V33:W33"/>
    <mergeCell ref="X33:Y33"/>
    <mergeCell ref="K36:M36"/>
    <mergeCell ref="N36:P36"/>
    <mergeCell ref="Q36:S36"/>
    <mergeCell ref="T36:U36"/>
    <mergeCell ref="V36:W36"/>
    <mergeCell ref="X36:Y36"/>
    <mergeCell ref="K35:M35"/>
    <mergeCell ref="N35:P35"/>
    <mergeCell ref="Q35:S35"/>
    <mergeCell ref="T35:U35"/>
    <mergeCell ref="V35:W35"/>
    <mergeCell ref="X35:Y35"/>
    <mergeCell ref="K38:M38"/>
    <mergeCell ref="N38:P38"/>
    <mergeCell ref="Q38:S38"/>
    <mergeCell ref="T38:U38"/>
    <mergeCell ref="V38:W38"/>
    <mergeCell ref="X38:Y38"/>
    <mergeCell ref="K37:M37"/>
    <mergeCell ref="N37:P37"/>
    <mergeCell ref="Q37:S37"/>
    <mergeCell ref="T37:U37"/>
    <mergeCell ref="V37:W37"/>
    <mergeCell ref="X37:Y37"/>
    <mergeCell ref="K40:M40"/>
    <mergeCell ref="N40:P40"/>
    <mergeCell ref="Q40:S40"/>
    <mergeCell ref="T40:U40"/>
    <mergeCell ref="V40:W40"/>
    <mergeCell ref="X40:Y40"/>
    <mergeCell ref="K39:M39"/>
    <mergeCell ref="N39:P39"/>
    <mergeCell ref="Q39:S39"/>
    <mergeCell ref="T39:U39"/>
    <mergeCell ref="V39:W39"/>
    <mergeCell ref="X39:Y39"/>
    <mergeCell ref="K42:M42"/>
    <mergeCell ref="N42:P42"/>
    <mergeCell ref="Q42:S42"/>
    <mergeCell ref="T42:U42"/>
    <mergeCell ref="V42:W42"/>
    <mergeCell ref="X42:Y42"/>
    <mergeCell ref="K41:M41"/>
    <mergeCell ref="N41:P41"/>
    <mergeCell ref="Q41:S41"/>
    <mergeCell ref="T41:U41"/>
    <mergeCell ref="V41:W41"/>
    <mergeCell ref="X41:Y41"/>
    <mergeCell ref="K44:M44"/>
    <mergeCell ref="N44:P44"/>
    <mergeCell ref="Q44:S44"/>
    <mergeCell ref="T44:U44"/>
    <mergeCell ref="V44:W44"/>
    <mergeCell ref="X44:Y44"/>
    <mergeCell ref="K43:M43"/>
    <mergeCell ref="N43:P43"/>
    <mergeCell ref="Q43:S43"/>
    <mergeCell ref="T43:U43"/>
    <mergeCell ref="V43:W43"/>
    <mergeCell ref="X43:Y43"/>
    <mergeCell ref="K46:M46"/>
    <mergeCell ref="N46:P46"/>
    <mergeCell ref="Q46:S46"/>
    <mergeCell ref="T46:U46"/>
    <mergeCell ref="V46:W46"/>
    <mergeCell ref="X46:Y46"/>
    <mergeCell ref="K45:M45"/>
    <mergeCell ref="N45:P45"/>
    <mergeCell ref="Q45:S45"/>
    <mergeCell ref="T45:U45"/>
    <mergeCell ref="V45:W45"/>
    <mergeCell ref="X45:Y45"/>
    <mergeCell ref="K48:M48"/>
    <mergeCell ref="N48:P48"/>
    <mergeCell ref="Q48:S48"/>
    <mergeCell ref="T48:U48"/>
    <mergeCell ref="V48:W48"/>
    <mergeCell ref="X48:Y48"/>
    <mergeCell ref="K47:M47"/>
    <mergeCell ref="N47:P47"/>
    <mergeCell ref="Q47:S47"/>
    <mergeCell ref="T47:U47"/>
    <mergeCell ref="V47:W47"/>
    <mergeCell ref="X47:Y47"/>
    <mergeCell ref="K50:M50"/>
    <mergeCell ref="N50:P50"/>
    <mergeCell ref="Q50:S50"/>
    <mergeCell ref="T50:U50"/>
    <mergeCell ref="V50:W50"/>
    <mergeCell ref="X50:Y50"/>
    <mergeCell ref="K49:M49"/>
    <mergeCell ref="N49:P49"/>
    <mergeCell ref="Q49:S49"/>
    <mergeCell ref="T49:U49"/>
    <mergeCell ref="V49:W49"/>
    <mergeCell ref="X49:Y49"/>
    <mergeCell ref="K52:M52"/>
    <mergeCell ref="N52:P52"/>
    <mergeCell ref="Q52:S52"/>
    <mergeCell ref="T52:U52"/>
    <mergeCell ref="V52:W52"/>
    <mergeCell ref="X52:Y52"/>
    <mergeCell ref="K51:M51"/>
    <mergeCell ref="N51:P51"/>
    <mergeCell ref="Q51:S51"/>
    <mergeCell ref="T51:U51"/>
    <mergeCell ref="V51:W51"/>
    <mergeCell ref="X51:Y51"/>
    <mergeCell ref="K54:M54"/>
    <mergeCell ref="N54:P54"/>
    <mergeCell ref="Q54:S54"/>
    <mergeCell ref="T54:U54"/>
    <mergeCell ref="V54:W54"/>
    <mergeCell ref="X54:Y54"/>
    <mergeCell ref="K53:M53"/>
    <mergeCell ref="N53:P53"/>
    <mergeCell ref="Q53:S53"/>
    <mergeCell ref="T53:U53"/>
    <mergeCell ref="V53:W53"/>
    <mergeCell ref="X53:Y53"/>
    <mergeCell ref="K56:M56"/>
    <mergeCell ref="N56:P56"/>
    <mergeCell ref="Q56:S56"/>
    <mergeCell ref="T56:U56"/>
    <mergeCell ref="V56:W56"/>
    <mergeCell ref="X56:Y56"/>
    <mergeCell ref="K55:M55"/>
    <mergeCell ref="N55:P55"/>
    <mergeCell ref="Q55:S55"/>
    <mergeCell ref="T55:U55"/>
    <mergeCell ref="V55:W55"/>
    <mergeCell ref="X55:Y55"/>
    <mergeCell ref="K58:M58"/>
    <mergeCell ref="N58:P58"/>
    <mergeCell ref="Q58:S58"/>
    <mergeCell ref="T58:U58"/>
    <mergeCell ref="V58:W58"/>
    <mergeCell ref="X58:Y58"/>
    <mergeCell ref="K57:M57"/>
    <mergeCell ref="N57:P57"/>
    <mergeCell ref="Q57:S57"/>
    <mergeCell ref="T57:U57"/>
    <mergeCell ref="V57:W57"/>
    <mergeCell ref="X57:Y57"/>
    <mergeCell ref="K60:M60"/>
    <mergeCell ref="N60:P60"/>
    <mergeCell ref="Q60:S60"/>
    <mergeCell ref="T60:U60"/>
    <mergeCell ref="V60:W60"/>
    <mergeCell ref="X60:Y60"/>
    <mergeCell ref="K59:M59"/>
    <mergeCell ref="N59:P59"/>
    <mergeCell ref="Q59:S59"/>
    <mergeCell ref="T59:U59"/>
    <mergeCell ref="V59:W59"/>
    <mergeCell ref="X59:Y59"/>
    <mergeCell ref="K62:M62"/>
    <mergeCell ref="N62:P62"/>
    <mergeCell ref="Q62:S62"/>
    <mergeCell ref="T62:U62"/>
    <mergeCell ref="V62:W62"/>
    <mergeCell ref="X62:Y62"/>
    <mergeCell ref="K61:M61"/>
    <mergeCell ref="N61:P61"/>
    <mergeCell ref="Q61:S61"/>
    <mergeCell ref="T61:U61"/>
    <mergeCell ref="V61:W61"/>
    <mergeCell ref="X61:Y61"/>
    <mergeCell ref="K64:M64"/>
    <mergeCell ref="N64:P64"/>
    <mergeCell ref="Q64:S64"/>
    <mergeCell ref="T64:U64"/>
    <mergeCell ref="V64:W64"/>
    <mergeCell ref="X64:Y64"/>
    <mergeCell ref="K63:M63"/>
    <mergeCell ref="N63:P63"/>
    <mergeCell ref="Q63:S63"/>
    <mergeCell ref="T63:U63"/>
    <mergeCell ref="V63:W63"/>
    <mergeCell ref="X63:Y63"/>
    <mergeCell ref="K66:M66"/>
    <mergeCell ref="N66:P66"/>
    <mergeCell ref="Q66:S66"/>
    <mergeCell ref="T66:U66"/>
    <mergeCell ref="V66:W66"/>
    <mergeCell ref="X66:Y66"/>
    <mergeCell ref="K65:M65"/>
    <mergeCell ref="N65:P65"/>
    <mergeCell ref="Q65:S65"/>
    <mergeCell ref="T65:U65"/>
    <mergeCell ref="V65:W65"/>
    <mergeCell ref="X65:Y65"/>
    <mergeCell ref="K68:M68"/>
    <mergeCell ref="N68:P68"/>
    <mergeCell ref="Q68:S68"/>
    <mergeCell ref="T68:U68"/>
    <mergeCell ref="V68:W68"/>
    <mergeCell ref="X68:Y68"/>
    <mergeCell ref="K67:M67"/>
    <mergeCell ref="N67:P67"/>
    <mergeCell ref="Q67:S67"/>
    <mergeCell ref="T67:U67"/>
    <mergeCell ref="V67:W67"/>
    <mergeCell ref="X67:Y67"/>
    <mergeCell ref="K70:M70"/>
    <mergeCell ref="N70:P70"/>
    <mergeCell ref="Q70:S70"/>
    <mergeCell ref="T70:U70"/>
    <mergeCell ref="V70:W70"/>
    <mergeCell ref="X70:Y70"/>
    <mergeCell ref="K69:M69"/>
    <mergeCell ref="N69:P69"/>
    <mergeCell ref="Q69:S69"/>
    <mergeCell ref="T69:U69"/>
    <mergeCell ref="V69:W69"/>
    <mergeCell ref="X69:Y69"/>
    <mergeCell ref="K72:M72"/>
    <mergeCell ref="N72:P72"/>
    <mergeCell ref="Q72:S72"/>
    <mergeCell ref="T72:U72"/>
    <mergeCell ref="V72:W72"/>
    <mergeCell ref="X72:Y72"/>
    <mergeCell ref="K71:M71"/>
    <mergeCell ref="N71:P71"/>
    <mergeCell ref="Q71:S71"/>
    <mergeCell ref="T71:U71"/>
    <mergeCell ref="V71:W71"/>
    <mergeCell ref="X71:Y71"/>
    <mergeCell ref="K74:M74"/>
    <mergeCell ref="N74:P74"/>
    <mergeCell ref="Q74:S74"/>
    <mergeCell ref="T74:U74"/>
    <mergeCell ref="V74:W74"/>
    <mergeCell ref="X74:Y74"/>
    <mergeCell ref="K73:M73"/>
    <mergeCell ref="N73:P73"/>
    <mergeCell ref="Q73:S73"/>
    <mergeCell ref="T73:U73"/>
    <mergeCell ref="V73:W73"/>
    <mergeCell ref="X73:Y73"/>
    <mergeCell ref="K76:M76"/>
    <mergeCell ref="N76:P76"/>
    <mergeCell ref="Q76:S76"/>
    <mergeCell ref="T76:U76"/>
    <mergeCell ref="V76:W76"/>
    <mergeCell ref="X76:Y76"/>
    <mergeCell ref="K75:M75"/>
    <mergeCell ref="N75:P75"/>
    <mergeCell ref="Q75:S75"/>
    <mergeCell ref="T75:U75"/>
    <mergeCell ref="V75:W75"/>
    <mergeCell ref="X75:Y75"/>
    <mergeCell ref="K78:M78"/>
    <mergeCell ref="N78:P78"/>
    <mergeCell ref="Q78:S78"/>
    <mergeCell ref="T78:U78"/>
    <mergeCell ref="V78:W78"/>
    <mergeCell ref="X78:Y78"/>
    <mergeCell ref="K77:M77"/>
    <mergeCell ref="N77:P77"/>
    <mergeCell ref="Q77:S77"/>
    <mergeCell ref="T77:U77"/>
    <mergeCell ref="V77:W77"/>
    <mergeCell ref="X77:Y77"/>
    <mergeCell ref="K80:M80"/>
    <mergeCell ref="N80:P80"/>
    <mergeCell ref="Q80:S80"/>
    <mergeCell ref="T80:U80"/>
    <mergeCell ref="V80:W80"/>
    <mergeCell ref="X80:Y80"/>
    <mergeCell ref="K79:M79"/>
    <mergeCell ref="N79:P79"/>
    <mergeCell ref="Q79:S79"/>
    <mergeCell ref="T79:U79"/>
    <mergeCell ref="V79:W79"/>
    <mergeCell ref="X79:Y79"/>
    <mergeCell ref="K82:M82"/>
    <mergeCell ref="N82:P82"/>
    <mergeCell ref="Q82:S82"/>
    <mergeCell ref="T82:U82"/>
    <mergeCell ref="V82:W82"/>
    <mergeCell ref="X82:Y82"/>
    <mergeCell ref="K81:M81"/>
    <mergeCell ref="N81:P81"/>
    <mergeCell ref="Q81:S81"/>
    <mergeCell ref="T81:U81"/>
    <mergeCell ref="V81:W81"/>
    <mergeCell ref="X81:Y81"/>
    <mergeCell ref="K84:M84"/>
    <mergeCell ref="N84:P84"/>
    <mergeCell ref="Q84:S84"/>
    <mergeCell ref="T84:U84"/>
    <mergeCell ref="V84:W84"/>
    <mergeCell ref="X84:Y84"/>
    <mergeCell ref="K83:M83"/>
    <mergeCell ref="N83:P83"/>
    <mergeCell ref="Q83:S83"/>
    <mergeCell ref="T83:U83"/>
    <mergeCell ref="V83:W83"/>
    <mergeCell ref="X83:Y83"/>
    <mergeCell ref="K86:M86"/>
    <mergeCell ref="N86:P86"/>
    <mergeCell ref="Q86:S86"/>
    <mergeCell ref="T86:U86"/>
    <mergeCell ref="V86:W86"/>
    <mergeCell ref="X86:Y86"/>
    <mergeCell ref="K85:M85"/>
    <mergeCell ref="N85:P85"/>
    <mergeCell ref="Q85:S85"/>
    <mergeCell ref="T85:U85"/>
    <mergeCell ref="V85:W85"/>
    <mergeCell ref="X85:Y85"/>
    <mergeCell ref="K88:M88"/>
    <mergeCell ref="N88:P88"/>
    <mergeCell ref="Q88:S88"/>
    <mergeCell ref="T88:U88"/>
    <mergeCell ref="V88:W88"/>
    <mergeCell ref="X88:Y88"/>
    <mergeCell ref="K87:M87"/>
    <mergeCell ref="N87:P87"/>
    <mergeCell ref="Q87:S87"/>
    <mergeCell ref="T87:U87"/>
    <mergeCell ref="V87:W87"/>
    <mergeCell ref="X87:Y87"/>
    <mergeCell ref="K90:M90"/>
    <mergeCell ref="N90:P90"/>
    <mergeCell ref="Q90:S90"/>
    <mergeCell ref="T90:U90"/>
    <mergeCell ref="V90:W90"/>
    <mergeCell ref="X90:Y90"/>
    <mergeCell ref="K89:M89"/>
    <mergeCell ref="N89:P89"/>
    <mergeCell ref="Q89:S89"/>
    <mergeCell ref="T89:U89"/>
    <mergeCell ref="V89:W89"/>
    <mergeCell ref="X89:Y89"/>
    <mergeCell ref="K92:M92"/>
    <mergeCell ref="N92:P92"/>
    <mergeCell ref="Q92:S92"/>
    <mergeCell ref="T92:U92"/>
    <mergeCell ref="V92:W92"/>
    <mergeCell ref="X92:Y92"/>
    <mergeCell ref="K91:M91"/>
    <mergeCell ref="N91:P91"/>
    <mergeCell ref="Q91:S91"/>
    <mergeCell ref="T91:U91"/>
    <mergeCell ref="V91:W91"/>
    <mergeCell ref="X91:Y91"/>
    <mergeCell ref="K94:M94"/>
    <mergeCell ref="N94:P94"/>
    <mergeCell ref="Q94:S94"/>
    <mergeCell ref="T94:U94"/>
    <mergeCell ref="V94:W94"/>
    <mergeCell ref="X94:Y94"/>
    <mergeCell ref="K93:M93"/>
    <mergeCell ref="N93:P93"/>
    <mergeCell ref="Q93:S93"/>
    <mergeCell ref="T93:U93"/>
    <mergeCell ref="V93:W93"/>
    <mergeCell ref="X93:Y93"/>
    <mergeCell ref="K96:M96"/>
    <mergeCell ref="N96:P96"/>
    <mergeCell ref="Q96:S96"/>
    <mergeCell ref="T96:U96"/>
    <mergeCell ref="V96:W96"/>
    <mergeCell ref="X96:Y96"/>
    <mergeCell ref="K95:M95"/>
    <mergeCell ref="N95:P95"/>
    <mergeCell ref="Q95:S95"/>
    <mergeCell ref="T95:U95"/>
    <mergeCell ref="V95:W95"/>
    <mergeCell ref="X95:Y95"/>
    <mergeCell ref="K98:M98"/>
    <mergeCell ref="N98:P98"/>
    <mergeCell ref="Q98:S98"/>
    <mergeCell ref="T98:U98"/>
    <mergeCell ref="V98:W98"/>
    <mergeCell ref="X98:Y98"/>
    <mergeCell ref="K97:M97"/>
    <mergeCell ref="N97:P97"/>
    <mergeCell ref="Q97:S97"/>
    <mergeCell ref="T97:U97"/>
    <mergeCell ref="V97:W97"/>
    <mergeCell ref="X97:Y97"/>
    <mergeCell ref="K100:M100"/>
    <mergeCell ref="N100:P100"/>
    <mergeCell ref="Q100:S100"/>
    <mergeCell ref="T100:U100"/>
    <mergeCell ref="V100:W100"/>
    <mergeCell ref="X100:Y100"/>
    <mergeCell ref="K99:M99"/>
    <mergeCell ref="N99:P99"/>
    <mergeCell ref="Q99:S99"/>
    <mergeCell ref="T99:U99"/>
    <mergeCell ref="V99:W99"/>
    <mergeCell ref="X99:Y99"/>
    <mergeCell ref="K102:M102"/>
    <mergeCell ref="N102:P102"/>
    <mergeCell ref="Q102:S102"/>
    <mergeCell ref="T102:U102"/>
    <mergeCell ref="V102:W102"/>
    <mergeCell ref="X102:Y102"/>
    <mergeCell ref="K101:M101"/>
    <mergeCell ref="N101:P101"/>
    <mergeCell ref="Q101:S101"/>
    <mergeCell ref="T101:U101"/>
    <mergeCell ref="V101:W101"/>
    <mergeCell ref="X101:Y101"/>
    <mergeCell ref="K104:M104"/>
    <mergeCell ref="N104:P104"/>
    <mergeCell ref="Q104:S104"/>
    <mergeCell ref="T104:U104"/>
    <mergeCell ref="V104:W104"/>
    <mergeCell ref="X104:Y104"/>
    <mergeCell ref="K103:M103"/>
    <mergeCell ref="N103:P103"/>
    <mergeCell ref="Q103:S103"/>
    <mergeCell ref="T103:U103"/>
    <mergeCell ref="V103:W103"/>
    <mergeCell ref="X103:Y103"/>
    <mergeCell ref="K106:M106"/>
    <mergeCell ref="N106:P106"/>
    <mergeCell ref="Q106:S106"/>
    <mergeCell ref="T106:U106"/>
    <mergeCell ref="V106:W106"/>
    <mergeCell ref="X106:Y106"/>
    <mergeCell ref="K105:M105"/>
    <mergeCell ref="N105:P105"/>
    <mergeCell ref="Q105:S105"/>
    <mergeCell ref="T105:U105"/>
    <mergeCell ref="V105:W105"/>
    <mergeCell ref="X105:Y105"/>
    <mergeCell ref="K108:M108"/>
    <mergeCell ref="N108:P108"/>
    <mergeCell ref="Q108:S108"/>
    <mergeCell ref="T108:U108"/>
    <mergeCell ref="V108:W108"/>
    <mergeCell ref="X108:Y108"/>
    <mergeCell ref="K107:M107"/>
    <mergeCell ref="N107:P107"/>
    <mergeCell ref="Q107:S107"/>
    <mergeCell ref="T107:U107"/>
    <mergeCell ref="V107:W107"/>
    <mergeCell ref="X107:Y107"/>
    <mergeCell ref="K110:M110"/>
    <mergeCell ref="N110:P110"/>
    <mergeCell ref="Q110:S110"/>
    <mergeCell ref="T110:U110"/>
    <mergeCell ref="V110:W110"/>
    <mergeCell ref="X110:Y110"/>
    <mergeCell ref="K109:M109"/>
    <mergeCell ref="N109:P109"/>
    <mergeCell ref="Q109:S109"/>
    <mergeCell ref="T109:U109"/>
    <mergeCell ref="V109:W109"/>
    <mergeCell ref="X109:Y109"/>
    <mergeCell ref="K112:M112"/>
    <mergeCell ref="N112:P112"/>
    <mergeCell ref="Q112:S112"/>
    <mergeCell ref="T112:U112"/>
    <mergeCell ref="V112:W112"/>
    <mergeCell ref="X112:Y112"/>
    <mergeCell ref="K111:M111"/>
    <mergeCell ref="N111:P111"/>
    <mergeCell ref="Q111:S111"/>
    <mergeCell ref="T111:U111"/>
    <mergeCell ref="V111:W111"/>
    <mergeCell ref="X111:Y111"/>
    <mergeCell ref="K114:M114"/>
    <mergeCell ref="N114:P114"/>
    <mergeCell ref="Q114:S114"/>
    <mergeCell ref="T114:U114"/>
    <mergeCell ref="V114:W114"/>
    <mergeCell ref="X114:Y114"/>
    <mergeCell ref="K113:M113"/>
    <mergeCell ref="N113:P113"/>
    <mergeCell ref="Q113:S113"/>
    <mergeCell ref="T113:U113"/>
    <mergeCell ref="V113:W113"/>
    <mergeCell ref="X113:Y113"/>
    <mergeCell ref="K116:M116"/>
    <mergeCell ref="N116:P116"/>
    <mergeCell ref="Q116:S116"/>
    <mergeCell ref="T116:U116"/>
    <mergeCell ref="V116:W116"/>
    <mergeCell ref="X116:Y116"/>
    <mergeCell ref="K115:M115"/>
    <mergeCell ref="N115:P115"/>
    <mergeCell ref="Q115:S115"/>
    <mergeCell ref="T115:U115"/>
    <mergeCell ref="V115:W115"/>
    <mergeCell ref="X115:Y115"/>
    <mergeCell ref="K118:M118"/>
    <mergeCell ref="N118:P118"/>
    <mergeCell ref="Q118:S118"/>
    <mergeCell ref="T118:U118"/>
    <mergeCell ref="V118:W118"/>
    <mergeCell ref="X118:Y118"/>
    <mergeCell ref="K117:M117"/>
    <mergeCell ref="N117:P117"/>
    <mergeCell ref="Q117:S117"/>
    <mergeCell ref="T117:U117"/>
    <mergeCell ref="V117:W117"/>
    <mergeCell ref="X117:Y117"/>
    <mergeCell ref="K120:M120"/>
    <mergeCell ref="N120:P120"/>
    <mergeCell ref="Q120:S120"/>
    <mergeCell ref="T120:U120"/>
    <mergeCell ref="V120:W120"/>
    <mergeCell ref="X120:Y120"/>
    <mergeCell ref="K119:M119"/>
    <mergeCell ref="N119:P119"/>
    <mergeCell ref="Q119:S119"/>
    <mergeCell ref="T119:U119"/>
    <mergeCell ref="V119:W119"/>
    <mergeCell ref="X119:Y119"/>
    <mergeCell ref="K122:M122"/>
    <mergeCell ref="N122:P122"/>
    <mergeCell ref="Q122:S122"/>
    <mergeCell ref="T122:U122"/>
    <mergeCell ref="V122:W122"/>
    <mergeCell ref="X122:Y122"/>
    <mergeCell ref="K121:M121"/>
    <mergeCell ref="N121:P121"/>
    <mergeCell ref="Q121:S121"/>
    <mergeCell ref="T121:U121"/>
    <mergeCell ref="V121:W121"/>
    <mergeCell ref="X121:Y121"/>
    <mergeCell ref="K124:M124"/>
    <mergeCell ref="N124:P124"/>
    <mergeCell ref="Q124:S124"/>
    <mergeCell ref="T124:U124"/>
    <mergeCell ref="V124:W124"/>
    <mergeCell ref="X124:Y124"/>
    <mergeCell ref="K123:M123"/>
    <mergeCell ref="N123:P123"/>
    <mergeCell ref="Q123:S123"/>
    <mergeCell ref="T123:U123"/>
    <mergeCell ref="V123:W123"/>
    <mergeCell ref="X123:Y123"/>
    <mergeCell ref="K126:M126"/>
    <mergeCell ref="N126:P126"/>
    <mergeCell ref="Q126:S126"/>
    <mergeCell ref="T126:U126"/>
    <mergeCell ref="V126:W126"/>
    <mergeCell ref="X126:Y126"/>
    <mergeCell ref="K125:M125"/>
    <mergeCell ref="N125:P125"/>
    <mergeCell ref="Q125:S125"/>
    <mergeCell ref="T125:U125"/>
    <mergeCell ref="V125:W125"/>
    <mergeCell ref="X125:Y125"/>
    <mergeCell ref="K128:M128"/>
    <mergeCell ref="N128:P128"/>
    <mergeCell ref="Q128:S128"/>
    <mergeCell ref="T128:U128"/>
    <mergeCell ref="V128:W128"/>
    <mergeCell ref="X128:Y128"/>
    <mergeCell ref="K127:M127"/>
    <mergeCell ref="N127:P127"/>
    <mergeCell ref="Q127:S127"/>
    <mergeCell ref="T127:U127"/>
    <mergeCell ref="V127:W127"/>
    <mergeCell ref="X127:Y127"/>
    <mergeCell ref="K130:M130"/>
    <mergeCell ref="N130:P130"/>
    <mergeCell ref="Q130:S130"/>
    <mergeCell ref="T130:U130"/>
    <mergeCell ref="V130:W130"/>
    <mergeCell ref="X130:Y130"/>
    <mergeCell ref="K129:M129"/>
    <mergeCell ref="N129:P129"/>
    <mergeCell ref="Q129:S129"/>
    <mergeCell ref="T129:U129"/>
    <mergeCell ref="V129:W129"/>
    <mergeCell ref="X129:Y129"/>
    <mergeCell ref="K132:M132"/>
    <mergeCell ref="N132:P132"/>
    <mergeCell ref="Q132:S132"/>
    <mergeCell ref="T132:U132"/>
    <mergeCell ref="V132:W132"/>
    <mergeCell ref="X132:Y132"/>
    <mergeCell ref="K131:M131"/>
    <mergeCell ref="N131:P131"/>
    <mergeCell ref="Q131:S131"/>
    <mergeCell ref="T131:U131"/>
    <mergeCell ref="V131:W131"/>
    <mergeCell ref="X131:Y131"/>
    <mergeCell ref="K134:M134"/>
    <mergeCell ref="N134:P134"/>
    <mergeCell ref="Q134:S134"/>
    <mergeCell ref="T134:U134"/>
    <mergeCell ref="V134:W134"/>
    <mergeCell ref="X134:Y134"/>
    <mergeCell ref="K133:M133"/>
    <mergeCell ref="N133:P133"/>
    <mergeCell ref="Q133:S133"/>
    <mergeCell ref="T133:U133"/>
    <mergeCell ref="V133:W133"/>
    <mergeCell ref="X133:Y133"/>
    <mergeCell ref="K136:M136"/>
    <mergeCell ref="N136:P136"/>
    <mergeCell ref="Q136:S136"/>
    <mergeCell ref="T136:U136"/>
    <mergeCell ref="V136:W136"/>
    <mergeCell ref="X136:Y136"/>
    <mergeCell ref="K135:M135"/>
    <mergeCell ref="N135:P135"/>
    <mergeCell ref="Q135:S135"/>
    <mergeCell ref="T135:U135"/>
    <mergeCell ref="V135:W135"/>
    <mergeCell ref="X135:Y135"/>
    <mergeCell ref="K138:M138"/>
    <mergeCell ref="N138:P138"/>
    <mergeCell ref="Q138:S138"/>
    <mergeCell ref="T138:U138"/>
    <mergeCell ref="V138:W138"/>
    <mergeCell ref="X138:Y138"/>
    <mergeCell ref="K137:M137"/>
    <mergeCell ref="N137:P137"/>
    <mergeCell ref="Q137:S137"/>
    <mergeCell ref="T137:U137"/>
    <mergeCell ref="V137:W137"/>
    <mergeCell ref="X137:Y137"/>
    <mergeCell ref="K140:M140"/>
    <mergeCell ref="N140:P140"/>
    <mergeCell ref="Q140:S140"/>
    <mergeCell ref="T140:U140"/>
    <mergeCell ref="V140:W140"/>
    <mergeCell ref="X140:Y140"/>
    <mergeCell ref="K139:M139"/>
    <mergeCell ref="N139:P139"/>
    <mergeCell ref="Q139:S139"/>
    <mergeCell ref="T139:U139"/>
    <mergeCell ref="V139:W139"/>
    <mergeCell ref="X139:Y139"/>
    <mergeCell ref="K142:M142"/>
    <mergeCell ref="N142:P142"/>
    <mergeCell ref="Q142:S142"/>
    <mergeCell ref="T142:U142"/>
    <mergeCell ref="V142:W142"/>
    <mergeCell ref="X142:Y142"/>
    <mergeCell ref="K141:M141"/>
    <mergeCell ref="N141:P141"/>
    <mergeCell ref="Q141:S141"/>
    <mergeCell ref="T141:U141"/>
    <mergeCell ref="V141:W141"/>
    <mergeCell ref="X141:Y141"/>
    <mergeCell ref="K144:M144"/>
    <mergeCell ref="N144:P144"/>
    <mergeCell ref="Q144:S144"/>
    <mergeCell ref="T144:U144"/>
    <mergeCell ref="V144:W144"/>
    <mergeCell ref="X144:Y144"/>
    <mergeCell ref="K143:M143"/>
    <mergeCell ref="N143:P143"/>
    <mergeCell ref="Q143:S143"/>
    <mergeCell ref="T143:U143"/>
    <mergeCell ref="V143:W143"/>
    <mergeCell ref="X143:Y143"/>
    <mergeCell ref="K146:M146"/>
    <mergeCell ref="N146:P146"/>
    <mergeCell ref="Q146:S146"/>
    <mergeCell ref="T146:U146"/>
    <mergeCell ref="V146:W146"/>
    <mergeCell ref="X146:Y146"/>
    <mergeCell ref="K145:M145"/>
    <mergeCell ref="N145:P145"/>
    <mergeCell ref="Q145:S145"/>
    <mergeCell ref="T145:U145"/>
    <mergeCell ref="V145:W145"/>
    <mergeCell ref="X145:Y145"/>
    <mergeCell ref="K148:M148"/>
    <mergeCell ref="N148:P148"/>
    <mergeCell ref="Q148:S148"/>
    <mergeCell ref="T148:U148"/>
    <mergeCell ref="V148:W148"/>
    <mergeCell ref="X148:Y148"/>
    <mergeCell ref="K147:M147"/>
    <mergeCell ref="N147:P147"/>
    <mergeCell ref="Q147:S147"/>
    <mergeCell ref="T147:U147"/>
    <mergeCell ref="V147:W147"/>
    <mergeCell ref="X147:Y147"/>
    <mergeCell ref="K150:M150"/>
    <mergeCell ref="N150:P150"/>
    <mergeCell ref="Q150:S150"/>
    <mergeCell ref="T150:U150"/>
    <mergeCell ref="V150:W150"/>
    <mergeCell ref="X150:Y150"/>
    <mergeCell ref="K149:M149"/>
    <mergeCell ref="N149:P149"/>
    <mergeCell ref="Q149:S149"/>
    <mergeCell ref="T149:U149"/>
    <mergeCell ref="V149:W149"/>
    <mergeCell ref="X149:Y149"/>
    <mergeCell ref="K152:M152"/>
    <mergeCell ref="N152:P152"/>
    <mergeCell ref="Q152:S152"/>
    <mergeCell ref="T152:U152"/>
    <mergeCell ref="V152:W152"/>
    <mergeCell ref="X152:Y152"/>
    <mergeCell ref="K151:M151"/>
    <mergeCell ref="N151:P151"/>
    <mergeCell ref="Q151:S151"/>
    <mergeCell ref="T151:U151"/>
    <mergeCell ref="V151:W151"/>
    <mergeCell ref="X151:Y151"/>
    <mergeCell ref="K154:M154"/>
    <mergeCell ref="N154:P154"/>
    <mergeCell ref="Q154:S154"/>
    <mergeCell ref="T154:U154"/>
    <mergeCell ref="V154:W154"/>
    <mergeCell ref="X154:Y154"/>
    <mergeCell ref="K153:M153"/>
    <mergeCell ref="N153:P153"/>
    <mergeCell ref="Q153:S153"/>
    <mergeCell ref="T153:U153"/>
    <mergeCell ref="V153:W153"/>
    <mergeCell ref="X153:Y153"/>
    <mergeCell ref="K156:M156"/>
    <mergeCell ref="N156:P156"/>
    <mergeCell ref="Q156:S156"/>
    <mergeCell ref="T156:U156"/>
    <mergeCell ref="V156:W156"/>
    <mergeCell ref="X156:Y156"/>
    <mergeCell ref="K155:M155"/>
    <mergeCell ref="N155:P155"/>
    <mergeCell ref="Q155:S155"/>
    <mergeCell ref="T155:U155"/>
    <mergeCell ref="V155:W155"/>
    <mergeCell ref="X155:Y155"/>
    <mergeCell ref="K158:M158"/>
    <mergeCell ref="N158:P158"/>
    <mergeCell ref="Q158:S158"/>
    <mergeCell ref="T158:U158"/>
    <mergeCell ref="V158:W158"/>
    <mergeCell ref="X158:Y158"/>
    <mergeCell ref="K157:M157"/>
    <mergeCell ref="N157:P157"/>
    <mergeCell ref="Q157:S157"/>
    <mergeCell ref="T157:U157"/>
    <mergeCell ref="V157:W157"/>
    <mergeCell ref="X157:Y157"/>
    <mergeCell ref="C23:E23"/>
    <mergeCell ref="F23:I23"/>
    <mergeCell ref="C24:E24"/>
    <mergeCell ref="F24:I24"/>
    <mergeCell ref="C25:E25"/>
    <mergeCell ref="F25:I25"/>
    <mergeCell ref="C20:E20"/>
    <mergeCell ref="F20:I20"/>
    <mergeCell ref="C21:E21"/>
    <mergeCell ref="F21:I21"/>
    <mergeCell ref="C22:E22"/>
    <mergeCell ref="F22:I22"/>
  </mergeCells>
  <phoneticPr fontId="1"/>
  <conditionalFormatting sqref="F14:M14 R14:Y14">
    <cfRule type="containsText" dxfId="2" priority="3" operator="containsText" text="選択して下さい">
      <formula>NOT(ISERROR(SEARCH("選択して下さい",F14)))</formula>
    </cfRule>
  </conditionalFormatting>
  <conditionalFormatting sqref="Q5:T5">
    <cfRule type="containsText" dxfId="1" priority="2" operator="containsText" text="会員番号">
      <formula>NOT(ISERROR(SEARCH("会員番号",Q5)))</formula>
    </cfRule>
  </conditionalFormatting>
  <conditionalFormatting sqref="E4:I4 E12:Y12 V4">
    <cfRule type="containsText" dxfId="0" priority="1" operator="containsText" text="選択して下さい">
      <formula>NOT(ISERROR(SEARCH("選択して下さい",E4)))</formula>
    </cfRule>
  </conditionalFormatting>
  <dataValidations count="7">
    <dataValidation imeMode="fullKatakana" allowBlank="1" showInputMessage="1" showErrorMessage="1" sqref="F26:I158" xr:uid="{00000000-0002-0000-0100-000000000000}"/>
    <dataValidation imeMode="hiragana" allowBlank="1" showInputMessage="1" showErrorMessage="1" sqref="F19:F25 C19:C158" xr:uid="{00000000-0002-0000-0100-000001000000}"/>
    <dataValidation imeMode="off" allowBlank="1" showInputMessage="1" showErrorMessage="1" sqref="K26:P158 T26:Y158 X19:X25" xr:uid="{00000000-0002-0000-0100-000002000000}"/>
    <dataValidation type="list" allowBlank="1" showInputMessage="1" sqref="J19:J158" xr:uid="{00000000-0002-0000-0100-000003000000}">
      <formula1>"女,男"</formula1>
    </dataValidation>
    <dataValidation type="list" allowBlank="1" showInputMessage="1" showErrorMessage="1" sqref="R14:Y14" xr:uid="{00000000-0002-0000-0100-000004000000}">
      <formula1>"―選択して下さいー,当日支払い,振込（手数料受診者負担）"</formula1>
    </dataValidation>
    <dataValidation type="list" allowBlank="1" showInputMessage="1" showErrorMessage="1" sqref="F14:M14" xr:uid="{00000000-0002-0000-0100-000005000000}">
      <formula1>"―選択して下さいー,予約済み,予約していない"</formula1>
    </dataValidation>
    <dataValidation type="list" allowBlank="1" showInputMessage="1" showErrorMessage="1" sqref="E4:I4" xr:uid="{00000000-0002-0000-0100-000006000000}">
      <formula1>"ー選択して下さいー,新規申込,申込内容の変更・キャンセル"</formula1>
    </dataValidation>
  </dataValidations>
  <hyperlinks>
    <hyperlink ref="E9" r:id="rId1" xr:uid="{00000000-0004-0000-0100-000000000000}"/>
  </hyperlinks>
  <printOptions horizontalCentered="1"/>
  <pageMargins left="0.23622047244094491" right="0.23622047244094491" top="0.39370078740157483" bottom="0.31496062992125984" header="0.27559055118110237" footer="0.19685039370078741"/>
  <pageSetup paperSize="9" orientation="portrait" r:id="rId2"/>
  <headerFooter>
    <oddFooter>&amp;C&amp;P</oddFooter>
  </headerFooter>
  <rowBreaks count="1" manualBreakCount="1">
    <brk id="52" max="25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7000000}">
          <x14:formula1>
            <xm:f>プルダウン選択肢の表示!$A$23:$A$26</xm:f>
          </x14:formula1>
          <xm:sqref>V4</xm:sqref>
        </x14:dataValidation>
        <x14:dataValidation type="list" allowBlank="1" showInputMessage="1" showErrorMessage="1" xr:uid="{00000000-0002-0000-0100-000008000000}">
          <x14:formula1>
            <xm:f>プルダウン選択肢の表示!$A$2:$A$20</xm:f>
          </x14:formula1>
          <xm:sqref>E12:Y12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2"/>
  <sheetViews>
    <sheetView zoomScale="98" zoomScaleNormal="98" workbookViewId="0">
      <selection activeCell="N3" sqref="N3"/>
    </sheetView>
  </sheetViews>
  <sheetFormatPr defaultRowHeight="14.25" x14ac:dyDescent="0.15"/>
  <cols>
    <col min="1" max="4" width="9" style="3"/>
    <col min="5" max="5" width="9" style="68"/>
    <col min="6" max="6" width="4.25" style="3" customWidth="1"/>
    <col min="7" max="7" width="18" style="3" customWidth="1"/>
    <col min="8" max="8" width="6.875" style="3" customWidth="1"/>
    <col min="9" max="16384" width="9" style="3"/>
  </cols>
  <sheetData>
    <row r="1" spans="1:17" s="45" customFormat="1" ht="12.75" thickBot="1" x14ac:dyDescent="0.25">
      <c r="A1" s="40" t="s">
        <v>102</v>
      </c>
      <c r="B1" s="42" t="s">
        <v>145</v>
      </c>
      <c r="C1" s="41" t="s">
        <v>103</v>
      </c>
      <c r="D1" s="42" t="s">
        <v>103</v>
      </c>
      <c r="E1" s="43" t="s">
        <v>102</v>
      </c>
      <c r="F1" s="42" t="s">
        <v>103</v>
      </c>
      <c r="G1" s="42" t="s">
        <v>103</v>
      </c>
      <c r="H1" s="41" t="s">
        <v>103</v>
      </c>
      <c r="I1" s="42" t="s">
        <v>145</v>
      </c>
      <c r="J1" s="41" t="s">
        <v>103</v>
      </c>
      <c r="K1" s="42" t="s">
        <v>103</v>
      </c>
      <c r="L1" s="42" t="s">
        <v>103</v>
      </c>
      <c r="M1" s="42" t="s">
        <v>103</v>
      </c>
      <c r="N1" s="42" t="s">
        <v>103</v>
      </c>
      <c r="O1" s="42" t="s">
        <v>103</v>
      </c>
      <c r="P1" s="42" t="s">
        <v>103</v>
      </c>
      <c r="Q1" s="44"/>
    </row>
    <row r="2" spans="1:17" s="56" customFormat="1" ht="38.25" x14ac:dyDescent="0.15">
      <c r="A2" s="46" t="s">
        <v>104</v>
      </c>
      <c r="B2" s="47" t="s">
        <v>143</v>
      </c>
      <c r="C2" s="47" t="s">
        <v>105</v>
      </c>
      <c r="D2" s="48" t="s">
        <v>106</v>
      </c>
      <c r="E2" s="46" t="s">
        <v>107</v>
      </c>
      <c r="F2" s="49" t="s">
        <v>108</v>
      </c>
      <c r="G2" s="46" t="s">
        <v>109</v>
      </c>
      <c r="H2" s="50" t="s">
        <v>110</v>
      </c>
      <c r="I2" s="49" t="s">
        <v>111</v>
      </c>
      <c r="J2" s="76" t="s">
        <v>144</v>
      </c>
      <c r="K2" s="51" t="s">
        <v>112</v>
      </c>
      <c r="L2" s="52" t="s">
        <v>5</v>
      </c>
      <c r="M2" s="53" t="s">
        <v>6</v>
      </c>
      <c r="N2" s="49" t="s">
        <v>113</v>
      </c>
      <c r="O2" s="53" t="s">
        <v>114</v>
      </c>
      <c r="P2" s="54" t="s">
        <v>115</v>
      </c>
      <c r="Q2" s="55"/>
    </row>
    <row r="3" spans="1:17" s="67" customFormat="1" x14ac:dyDescent="0.15">
      <c r="A3" s="57" t="s">
        <v>116</v>
      </c>
      <c r="B3" s="57"/>
      <c r="C3" s="57" t="str">
        <f>IF(F3=1,VLOOKUP(O3,'照合用(年度更新)'!F:H,3,FALSE),IF(F3=10,VLOOKUP(O3,'照合用(年度更新)'!K:M,3,FALSE),"－"))</f>
        <v>－</v>
      </c>
      <c r="D3" s="58" t="str">
        <f>申込書!$AZ$2</f>
        <v>申込番号</v>
      </c>
      <c r="E3" s="59">
        <v>1</v>
      </c>
      <c r="F3" s="58">
        <f>申込書!$AB$12</f>
        <v>0</v>
      </c>
      <c r="G3" s="60" t="e">
        <f>VLOOKUP(F3,'照合用(年度更新)'!$A$3:$B$20,2,FALSE)</f>
        <v>#N/A</v>
      </c>
      <c r="H3" s="61">
        <f>申込書!$V$5</f>
        <v>0</v>
      </c>
      <c r="I3" s="57"/>
      <c r="J3" s="77">
        <f>申込書!$E$5</f>
        <v>0</v>
      </c>
      <c r="K3" s="63">
        <f>申込書!C19</f>
        <v>0</v>
      </c>
      <c r="L3" s="62">
        <f>申込書!F19</f>
        <v>0</v>
      </c>
      <c r="M3" s="64" t="str">
        <f>TEXT(申込書!K19,"yyyymmdd")</f>
        <v>19000100</v>
      </c>
      <c r="N3" s="64">
        <f>申込書!N19</f>
        <v>0</v>
      </c>
      <c r="O3" s="64">
        <f>申込書!T19</f>
        <v>0</v>
      </c>
      <c r="P3" s="65" t="str">
        <f>IF(申込書!$G$16=0,"",申込書!$G$16)</f>
        <v/>
      </c>
      <c r="Q3" s="66"/>
    </row>
    <row r="4" spans="1:17" x14ac:dyDescent="0.15">
      <c r="A4" s="57" t="s">
        <v>116</v>
      </c>
      <c r="B4" s="57"/>
      <c r="C4" s="57" t="str">
        <f>IF(F4=1,VLOOKUP(O4,'照合用(年度更新)'!F:H,3,FALSE),IF(F4=10,VLOOKUP(O4,'照合用(年度更新)'!K:M,3,FALSE),"－"))</f>
        <v>－</v>
      </c>
      <c r="D4" s="58" t="str">
        <f>申込書!$AZ$2</f>
        <v>申込番号</v>
      </c>
      <c r="E4" s="68">
        <v>2</v>
      </c>
      <c r="F4" s="58">
        <f>申込書!$AB$12</f>
        <v>0</v>
      </c>
      <c r="G4" s="60" t="e">
        <f>VLOOKUP(F4,'照合用(年度更新)'!$A$3:$B$20,2,FALSE)</f>
        <v>#N/A</v>
      </c>
      <c r="H4" s="61">
        <f>申込書!$V$5</f>
        <v>0</v>
      </c>
      <c r="J4" s="77">
        <f>申込書!$E$5</f>
        <v>0</v>
      </c>
      <c r="K4" s="63">
        <f>申込書!C20</f>
        <v>0</v>
      </c>
      <c r="L4" s="62">
        <f>申込書!F20</f>
        <v>0</v>
      </c>
      <c r="M4" s="64" t="str">
        <f>TEXT(申込書!K20,"yyyymmdd")</f>
        <v>19000100</v>
      </c>
      <c r="N4" s="64">
        <f>申込書!N20</f>
        <v>0</v>
      </c>
      <c r="O4" s="64">
        <f>申込書!T20</f>
        <v>0</v>
      </c>
      <c r="P4" s="65" t="str">
        <f>IF(申込書!$G$16=0,"",申込書!$G$16)</f>
        <v/>
      </c>
    </row>
    <row r="5" spans="1:17" x14ac:dyDescent="0.15">
      <c r="A5" s="57" t="s">
        <v>116</v>
      </c>
      <c r="B5" s="57"/>
      <c r="C5" s="57" t="str">
        <f>IF(F5=1,VLOOKUP(O5,'照合用(年度更新)'!F:H,3,FALSE),IF(F5=10,VLOOKUP(O5,'照合用(年度更新)'!K:M,3,FALSE),"－"))</f>
        <v>－</v>
      </c>
      <c r="D5" s="58" t="str">
        <f>申込書!$AZ$2</f>
        <v>申込番号</v>
      </c>
      <c r="E5" s="59">
        <v>3</v>
      </c>
      <c r="F5" s="58">
        <f>申込書!$AB$12</f>
        <v>0</v>
      </c>
      <c r="G5" s="60" t="e">
        <f>VLOOKUP(F5,'照合用(年度更新)'!$A$3:$B$20,2,FALSE)</f>
        <v>#N/A</v>
      </c>
      <c r="H5" s="61">
        <f>申込書!$V$5</f>
        <v>0</v>
      </c>
      <c r="J5" s="77">
        <f>申込書!$E$5</f>
        <v>0</v>
      </c>
      <c r="K5" s="63">
        <f>申込書!C21</f>
        <v>0</v>
      </c>
      <c r="L5" s="62">
        <f>申込書!F21</f>
        <v>0</v>
      </c>
      <c r="M5" s="64" t="str">
        <f>TEXT(申込書!K21,"yyyymmdd")</f>
        <v>19000100</v>
      </c>
      <c r="N5" s="64">
        <f>申込書!N21</f>
        <v>0</v>
      </c>
      <c r="O5" s="64">
        <f>申込書!T21</f>
        <v>0</v>
      </c>
      <c r="P5" s="65" t="str">
        <f>IF(申込書!$G$16=0,"",申込書!$G$16)</f>
        <v/>
      </c>
    </row>
    <row r="6" spans="1:17" x14ac:dyDescent="0.15">
      <c r="A6" s="57" t="s">
        <v>116</v>
      </c>
      <c r="B6" s="57"/>
      <c r="C6" s="57" t="str">
        <f>IF(F6=1,VLOOKUP(O6,'照合用(年度更新)'!F:H,3,FALSE),IF(F6=10,VLOOKUP(O6,'照合用(年度更新)'!K:M,3,FALSE),"－"))</f>
        <v>－</v>
      </c>
      <c r="D6" s="58" t="str">
        <f>申込書!$AZ$2</f>
        <v>申込番号</v>
      </c>
      <c r="E6" s="68">
        <v>4</v>
      </c>
      <c r="F6" s="58">
        <f>申込書!$AB$12</f>
        <v>0</v>
      </c>
      <c r="G6" s="60" t="e">
        <f>VLOOKUP(F6,'照合用(年度更新)'!$A$3:$B$20,2,FALSE)</f>
        <v>#N/A</v>
      </c>
      <c r="H6" s="61">
        <f>申込書!$V$5</f>
        <v>0</v>
      </c>
      <c r="J6" s="77">
        <f>申込書!$E$5</f>
        <v>0</v>
      </c>
      <c r="K6" s="63">
        <f>申込書!C22</f>
        <v>0</v>
      </c>
      <c r="L6" s="62">
        <f>申込書!F22</f>
        <v>0</v>
      </c>
      <c r="M6" s="64" t="str">
        <f>TEXT(申込書!K22,"yyyymmdd")</f>
        <v>19000100</v>
      </c>
      <c r="N6" s="64">
        <f>申込書!N22</f>
        <v>0</v>
      </c>
      <c r="O6" s="64">
        <f>申込書!T22</f>
        <v>0</v>
      </c>
      <c r="P6" s="65" t="str">
        <f>IF(申込書!$G$16=0,"",申込書!$G$16)</f>
        <v/>
      </c>
    </row>
    <row r="7" spans="1:17" x14ac:dyDescent="0.15">
      <c r="A7" s="57" t="s">
        <v>116</v>
      </c>
      <c r="B7" s="57"/>
      <c r="C7" s="57" t="str">
        <f>IF(F7=1,VLOOKUP(O7,'照合用(年度更新)'!F:H,3,FALSE),IF(F7=10,VLOOKUP(O7,'照合用(年度更新)'!K:M,3,FALSE),"－"))</f>
        <v>－</v>
      </c>
      <c r="D7" s="58" t="str">
        <f>申込書!$AZ$2</f>
        <v>申込番号</v>
      </c>
      <c r="E7" s="59">
        <v>5</v>
      </c>
      <c r="F7" s="58">
        <f>申込書!$AB$12</f>
        <v>0</v>
      </c>
      <c r="G7" s="60" t="e">
        <f>VLOOKUP(F7,'照合用(年度更新)'!$A$3:$B$20,2,FALSE)</f>
        <v>#N/A</v>
      </c>
      <c r="H7" s="61">
        <f>申込書!$V$5</f>
        <v>0</v>
      </c>
      <c r="J7" s="77">
        <f>申込書!$E$5</f>
        <v>0</v>
      </c>
      <c r="K7" s="63">
        <f>申込書!C23</f>
        <v>0</v>
      </c>
      <c r="L7" s="62">
        <f>申込書!F23</f>
        <v>0</v>
      </c>
      <c r="M7" s="64" t="str">
        <f>TEXT(申込書!K23,"yyyymmdd")</f>
        <v>19000100</v>
      </c>
      <c r="N7" s="64">
        <f>申込書!N23</f>
        <v>0</v>
      </c>
      <c r="O7" s="64">
        <f>申込書!T23</f>
        <v>0</v>
      </c>
      <c r="P7" s="65" t="str">
        <f>IF(申込書!$G$16=0,"",申込書!$G$16)</f>
        <v/>
      </c>
    </row>
    <row r="8" spans="1:17" x14ac:dyDescent="0.15">
      <c r="A8" s="57" t="s">
        <v>116</v>
      </c>
      <c r="B8" s="57"/>
      <c r="C8" s="57" t="str">
        <f>IF(F8=1,VLOOKUP(O8,'照合用(年度更新)'!F:H,3,FALSE),IF(F8=10,VLOOKUP(O8,'照合用(年度更新)'!K:M,3,FALSE),"－"))</f>
        <v>－</v>
      </c>
      <c r="D8" s="58" t="str">
        <f>申込書!$AZ$2</f>
        <v>申込番号</v>
      </c>
      <c r="E8" s="68">
        <v>6</v>
      </c>
      <c r="F8" s="58">
        <f>申込書!$AB$12</f>
        <v>0</v>
      </c>
      <c r="G8" s="60" t="e">
        <f>VLOOKUP(F8,'照合用(年度更新)'!$A$3:$B$20,2,FALSE)</f>
        <v>#N/A</v>
      </c>
      <c r="H8" s="61">
        <f>申込書!$V$5</f>
        <v>0</v>
      </c>
      <c r="J8" s="77">
        <f>申込書!$E$5</f>
        <v>0</v>
      </c>
      <c r="K8" s="63">
        <f>申込書!C24</f>
        <v>0</v>
      </c>
      <c r="L8" s="62">
        <f>申込書!F24</f>
        <v>0</v>
      </c>
      <c r="M8" s="64" t="str">
        <f>TEXT(申込書!K24,"yyyymmdd")</f>
        <v>19000100</v>
      </c>
      <c r="N8" s="64">
        <f>申込書!N24</f>
        <v>0</v>
      </c>
      <c r="O8" s="64">
        <f>申込書!T24</f>
        <v>0</v>
      </c>
      <c r="P8" s="65" t="str">
        <f>IF(申込書!$G$16=0,"",申込書!$G$16)</f>
        <v/>
      </c>
    </row>
    <row r="9" spans="1:17" x14ac:dyDescent="0.15">
      <c r="A9" s="57" t="s">
        <v>116</v>
      </c>
      <c r="B9" s="57"/>
      <c r="C9" s="57" t="str">
        <f>IF(F9=1,VLOOKUP(O9,'照合用(年度更新)'!F:H,3,FALSE),IF(F9=10,VLOOKUP(O9,'照合用(年度更新)'!K:M,3,FALSE),"－"))</f>
        <v>－</v>
      </c>
      <c r="D9" s="58" t="str">
        <f>申込書!$AZ$2</f>
        <v>申込番号</v>
      </c>
      <c r="E9" s="59">
        <v>7</v>
      </c>
      <c r="F9" s="58">
        <f>申込書!$AB$12</f>
        <v>0</v>
      </c>
      <c r="G9" s="60" t="e">
        <f>VLOOKUP(F9,'照合用(年度更新)'!$A$3:$B$20,2,FALSE)</f>
        <v>#N/A</v>
      </c>
      <c r="H9" s="61">
        <f>申込書!$V$5</f>
        <v>0</v>
      </c>
      <c r="J9" s="77">
        <f>申込書!$E$5</f>
        <v>0</v>
      </c>
      <c r="K9" s="63">
        <f>申込書!C25</f>
        <v>0</v>
      </c>
      <c r="L9" s="62">
        <f>申込書!F25</f>
        <v>0</v>
      </c>
      <c r="M9" s="64" t="str">
        <f>TEXT(申込書!K25,"yyyymmdd")</f>
        <v>19000100</v>
      </c>
      <c r="N9" s="64">
        <f>申込書!N25</f>
        <v>0</v>
      </c>
      <c r="O9" s="64">
        <f>申込書!T25</f>
        <v>0</v>
      </c>
      <c r="P9" s="65" t="str">
        <f>IF(申込書!$G$16=0,"",申込書!$G$16)</f>
        <v/>
      </c>
    </row>
    <row r="10" spans="1:17" x14ac:dyDescent="0.15">
      <c r="A10" s="57" t="s">
        <v>116</v>
      </c>
      <c r="B10" s="57"/>
      <c r="C10" s="57" t="str">
        <f>IF(F10=1,VLOOKUP(O10,'照合用(年度更新)'!F:H,3,FALSE),IF(F10=10,VLOOKUP(O10,'照合用(年度更新)'!K:M,3,FALSE),"－"))</f>
        <v>－</v>
      </c>
      <c r="D10" s="58" t="str">
        <f>申込書!$AZ$2</f>
        <v>申込番号</v>
      </c>
      <c r="E10" s="68">
        <v>8</v>
      </c>
      <c r="F10" s="58">
        <f>申込書!$AB$12</f>
        <v>0</v>
      </c>
      <c r="G10" s="60" t="e">
        <f>VLOOKUP(F10,'照合用(年度更新)'!$A$3:$B$20,2,FALSE)</f>
        <v>#N/A</v>
      </c>
      <c r="H10" s="61">
        <f>申込書!$V$5</f>
        <v>0</v>
      </c>
      <c r="J10" s="77">
        <f>申込書!$E$5</f>
        <v>0</v>
      </c>
      <c r="K10" s="63">
        <f>申込書!C26</f>
        <v>0</v>
      </c>
      <c r="L10" s="62">
        <f>申込書!F26</f>
        <v>0</v>
      </c>
      <c r="M10" s="64" t="str">
        <f>TEXT(申込書!K26,"yyyymmdd")</f>
        <v>19000100</v>
      </c>
      <c r="N10" s="64">
        <f>申込書!N26</f>
        <v>0</v>
      </c>
      <c r="O10" s="64">
        <f>申込書!T26</f>
        <v>0</v>
      </c>
      <c r="P10" s="65" t="str">
        <f>IF(申込書!$G$16=0,"",申込書!$G$16)</f>
        <v/>
      </c>
    </row>
    <row r="11" spans="1:17" x14ac:dyDescent="0.15">
      <c r="A11" s="57" t="s">
        <v>116</v>
      </c>
      <c r="B11" s="57"/>
      <c r="C11" s="57" t="str">
        <f>IF(F11=1,VLOOKUP(O11,'照合用(年度更新)'!F:H,3,FALSE),IF(F11=10,VLOOKUP(O11,'照合用(年度更新)'!K:M,3,FALSE),"－"))</f>
        <v>－</v>
      </c>
      <c r="D11" s="58" t="str">
        <f>申込書!$AZ$2</f>
        <v>申込番号</v>
      </c>
      <c r="E11" s="59">
        <v>9</v>
      </c>
      <c r="F11" s="58">
        <f>申込書!$AB$12</f>
        <v>0</v>
      </c>
      <c r="G11" s="60" t="e">
        <f>VLOOKUP(F11,'照合用(年度更新)'!$A$3:$B$20,2,FALSE)</f>
        <v>#N/A</v>
      </c>
      <c r="H11" s="61">
        <f>申込書!$V$5</f>
        <v>0</v>
      </c>
      <c r="J11" s="77">
        <f>申込書!$E$5</f>
        <v>0</v>
      </c>
      <c r="K11" s="63">
        <f>申込書!C27</f>
        <v>0</v>
      </c>
      <c r="L11" s="62">
        <f>申込書!F27</f>
        <v>0</v>
      </c>
      <c r="M11" s="64" t="str">
        <f>TEXT(申込書!K27,"yyyymmdd")</f>
        <v>19000100</v>
      </c>
      <c r="N11" s="64">
        <f>申込書!N27</f>
        <v>0</v>
      </c>
      <c r="O11" s="64">
        <f>申込書!T27</f>
        <v>0</v>
      </c>
      <c r="P11" s="65" t="str">
        <f>IF(申込書!$G$16=0,"",申込書!$G$16)</f>
        <v/>
      </c>
    </row>
    <row r="12" spans="1:17" x14ac:dyDescent="0.15">
      <c r="A12" s="57" t="s">
        <v>116</v>
      </c>
      <c r="B12" s="57"/>
      <c r="C12" s="57" t="str">
        <f>IF(F12=1,VLOOKUP(O12,'照合用(年度更新)'!F:H,3,FALSE),IF(F12=10,VLOOKUP(O12,'照合用(年度更新)'!K:M,3,FALSE),"－"))</f>
        <v>－</v>
      </c>
      <c r="D12" s="58" t="str">
        <f>申込書!$AZ$2</f>
        <v>申込番号</v>
      </c>
      <c r="E12" s="68">
        <v>10</v>
      </c>
      <c r="F12" s="58">
        <f>申込書!$AB$12</f>
        <v>0</v>
      </c>
      <c r="G12" s="60" t="e">
        <f>VLOOKUP(F12,'照合用(年度更新)'!$A$3:$B$20,2,FALSE)</f>
        <v>#N/A</v>
      </c>
      <c r="H12" s="61">
        <f>申込書!$V$5</f>
        <v>0</v>
      </c>
      <c r="J12" s="77">
        <f>申込書!$E$5</f>
        <v>0</v>
      </c>
      <c r="K12" s="63">
        <f>申込書!C28</f>
        <v>0</v>
      </c>
      <c r="L12" s="62">
        <f>申込書!F28</f>
        <v>0</v>
      </c>
      <c r="M12" s="64" t="str">
        <f>TEXT(申込書!K28,"yyyymmdd")</f>
        <v>19000100</v>
      </c>
      <c r="N12" s="64">
        <f>申込書!N28</f>
        <v>0</v>
      </c>
      <c r="O12" s="64">
        <f>申込書!T28</f>
        <v>0</v>
      </c>
      <c r="P12" s="65" t="str">
        <f>IF(申込書!$G$16=0,"",申込書!$G$16)</f>
        <v/>
      </c>
    </row>
    <row r="13" spans="1:17" x14ac:dyDescent="0.15">
      <c r="A13" s="57" t="s">
        <v>116</v>
      </c>
      <c r="B13" s="57"/>
      <c r="C13" s="57" t="str">
        <f>IF(F13=1,VLOOKUP(O13,'照合用(年度更新)'!F:H,3,FALSE),IF(F13=10,VLOOKUP(O13,'照合用(年度更新)'!K:M,3,FALSE),"－"))</f>
        <v>－</v>
      </c>
      <c r="D13" s="58" t="str">
        <f>申込書!$AZ$2</f>
        <v>申込番号</v>
      </c>
      <c r="E13" s="59">
        <v>11</v>
      </c>
      <c r="F13" s="58">
        <f>申込書!$AB$12</f>
        <v>0</v>
      </c>
      <c r="G13" s="60" t="e">
        <f>VLOOKUP(F13,'照合用(年度更新)'!$A$3:$B$20,2,FALSE)</f>
        <v>#N/A</v>
      </c>
      <c r="H13" s="61">
        <f>申込書!$V$5</f>
        <v>0</v>
      </c>
      <c r="J13" s="77">
        <f>申込書!$E$5</f>
        <v>0</v>
      </c>
      <c r="K13" s="63">
        <f>申込書!C29</f>
        <v>0</v>
      </c>
      <c r="L13" s="62">
        <f>申込書!F29</f>
        <v>0</v>
      </c>
      <c r="M13" s="64" t="str">
        <f>TEXT(申込書!K29,"yyyymmdd")</f>
        <v>19000100</v>
      </c>
      <c r="N13" s="64">
        <f>申込書!N29</f>
        <v>0</v>
      </c>
      <c r="O13" s="64">
        <f>申込書!T29</f>
        <v>0</v>
      </c>
      <c r="P13" s="65" t="str">
        <f>IF(申込書!$G$16=0,"",申込書!$G$16)</f>
        <v/>
      </c>
    </row>
    <row r="14" spans="1:17" x14ac:dyDescent="0.15">
      <c r="A14" s="57" t="s">
        <v>116</v>
      </c>
      <c r="B14" s="57"/>
      <c r="C14" s="57" t="str">
        <f>IF(F14=1,VLOOKUP(O14,'照合用(年度更新)'!F:H,3,FALSE),IF(F14=10,VLOOKUP(O14,'照合用(年度更新)'!K:M,3,FALSE),"－"))</f>
        <v>－</v>
      </c>
      <c r="D14" s="58" t="str">
        <f>申込書!$AZ$2</f>
        <v>申込番号</v>
      </c>
      <c r="E14" s="68">
        <v>12</v>
      </c>
      <c r="F14" s="58">
        <f>申込書!$AB$12</f>
        <v>0</v>
      </c>
      <c r="G14" s="60" t="e">
        <f>VLOOKUP(F14,'照合用(年度更新)'!$A$3:$B$20,2,FALSE)</f>
        <v>#N/A</v>
      </c>
      <c r="H14" s="61">
        <f>申込書!$V$5</f>
        <v>0</v>
      </c>
      <c r="J14" s="77">
        <f>申込書!$E$5</f>
        <v>0</v>
      </c>
      <c r="K14" s="63">
        <f>申込書!C30</f>
        <v>0</v>
      </c>
      <c r="L14" s="62">
        <f>申込書!F30</f>
        <v>0</v>
      </c>
      <c r="M14" s="64" t="str">
        <f>TEXT(申込書!K30,"yyyymmdd")</f>
        <v>19000100</v>
      </c>
      <c r="N14" s="64">
        <f>申込書!N30</f>
        <v>0</v>
      </c>
      <c r="O14" s="64">
        <f>申込書!T30</f>
        <v>0</v>
      </c>
      <c r="P14" s="65" t="str">
        <f>IF(申込書!$G$16=0,"",申込書!$G$16)</f>
        <v/>
      </c>
    </row>
    <row r="15" spans="1:17" x14ac:dyDescent="0.15">
      <c r="A15" s="57" t="s">
        <v>116</v>
      </c>
      <c r="B15" s="57"/>
      <c r="C15" s="57" t="str">
        <f>IF(F15=1,VLOOKUP(O15,'照合用(年度更新)'!F:H,3,FALSE),IF(F15=10,VLOOKUP(O15,'照合用(年度更新)'!K:M,3,FALSE),"－"))</f>
        <v>－</v>
      </c>
      <c r="D15" s="58" t="str">
        <f>申込書!$AZ$2</f>
        <v>申込番号</v>
      </c>
      <c r="E15" s="59">
        <v>13</v>
      </c>
      <c r="F15" s="58">
        <f>申込書!$AB$12</f>
        <v>0</v>
      </c>
      <c r="G15" s="60" t="e">
        <f>VLOOKUP(F15,'照合用(年度更新)'!$A$3:$B$20,2,FALSE)</f>
        <v>#N/A</v>
      </c>
      <c r="H15" s="61">
        <f>申込書!$V$5</f>
        <v>0</v>
      </c>
      <c r="J15" s="77">
        <f>申込書!$E$5</f>
        <v>0</v>
      </c>
      <c r="K15" s="63">
        <f>申込書!C31</f>
        <v>0</v>
      </c>
      <c r="L15" s="62">
        <f>申込書!F31</f>
        <v>0</v>
      </c>
      <c r="M15" s="64" t="str">
        <f>TEXT(申込書!K31,"yyyymmdd")</f>
        <v>19000100</v>
      </c>
      <c r="N15" s="64">
        <f>申込書!N31</f>
        <v>0</v>
      </c>
      <c r="O15" s="64">
        <f>申込書!T31</f>
        <v>0</v>
      </c>
      <c r="P15" s="65" t="str">
        <f>IF(申込書!$G$16=0,"",申込書!$G$16)</f>
        <v/>
      </c>
    </row>
    <row r="16" spans="1:17" x14ac:dyDescent="0.15">
      <c r="A16" s="57" t="s">
        <v>116</v>
      </c>
      <c r="B16" s="57"/>
      <c r="C16" s="57" t="str">
        <f>IF(F16=1,VLOOKUP(O16,'照合用(年度更新)'!F:H,3,FALSE),IF(F16=10,VLOOKUP(O16,'照合用(年度更新)'!K:M,3,FALSE),"－"))</f>
        <v>－</v>
      </c>
      <c r="D16" s="58" t="str">
        <f>申込書!$AZ$2</f>
        <v>申込番号</v>
      </c>
      <c r="E16" s="68">
        <v>14</v>
      </c>
      <c r="F16" s="58">
        <f>申込書!$AB$12</f>
        <v>0</v>
      </c>
      <c r="G16" s="60" t="e">
        <f>VLOOKUP(F16,'照合用(年度更新)'!$A$3:$B$20,2,FALSE)</f>
        <v>#N/A</v>
      </c>
      <c r="H16" s="61">
        <f>申込書!$V$5</f>
        <v>0</v>
      </c>
      <c r="J16" s="77">
        <f>申込書!$E$5</f>
        <v>0</v>
      </c>
      <c r="K16" s="63">
        <f>申込書!C32</f>
        <v>0</v>
      </c>
      <c r="L16" s="62">
        <f>申込書!F32</f>
        <v>0</v>
      </c>
      <c r="M16" s="64" t="str">
        <f>TEXT(申込書!K32,"yyyymmdd")</f>
        <v>19000100</v>
      </c>
      <c r="N16" s="64">
        <f>申込書!N32</f>
        <v>0</v>
      </c>
      <c r="O16" s="64">
        <f>申込書!T32</f>
        <v>0</v>
      </c>
      <c r="P16" s="65" t="str">
        <f>IF(申込書!$G$16=0,"",申込書!$G$16)</f>
        <v/>
      </c>
    </row>
    <row r="17" spans="1:16" x14ac:dyDescent="0.15">
      <c r="A17" s="57" t="s">
        <v>116</v>
      </c>
      <c r="B17" s="57"/>
      <c r="C17" s="57" t="str">
        <f>IF(F17=1,VLOOKUP(O17,'照合用(年度更新)'!F:H,3,FALSE),IF(F17=10,VLOOKUP(O17,'照合用(年度更新)'!K:M,3,FALSE),"－"))</f>
        <v>－</v>
      </c>
      <c r="D17" s="58" t="str">
        <f>申込書!$AZ$2</f>
        <v>申込番号</v>
      </c>
      <c r="E17" s="59">
        <v>15</v>
      </c>
      <c r="F17" s="58">
        <f>申込書!$AB$12</f>
        <v>0</v>
      </c>
      <c r="G17" s="60" t="e">
        <f>VLOOKUP(F17,'照合用(年度更新)'!$A$3:$B$20,2,FALSE)</f>
        <v>#N/A</v>
      </c>
      <c r="H17" s="61">
        <f>申込書!$V$5</f>
        <v>0</v>
      </c>
      <c r="J17" s="77">
        <f>申込書!$E$5</f>
        <v>0</v>
      </c>
      <c r="K17" s="63">
        <f>申込書!C33</f>
        <v>0</v>
      </c>
      <c r="L17" s="62">
        <f>申込書!F33</f>
        <v>0</v>
      </c>
      <c r="M17" s="64" t="str">
        <f>TEXT(申込書!K33,"yyyymmdd")</f>
        <v>19000100</v>
      </c>
      <c r="N17" s="64">
        <f>申込書!N33</f>
        <v>0</v>
      </c>
      <c r="O17" s="64">
        <f>申込書!T33</f>
        <v>0</v>
      </c>
      <c r="P17" s="65" t="str">
        <f>IF(申込書!$G$16=0,"",申込書!$G$16)</f>
        <v/>
      </c>
    </row>
    <row r="18" spans="1:16" x14ac:dyDescent="0.15">
      <c r="A18" s="57" t="s">
        <v>116</v>
      </c>
      <c r="B18" s="57"/>
      <c r="C18" s="57" t="str">
        <f>IF(F18=1,VLOOKUP(O18,'照合用(年度更新)'!F:H,3,FALSE),IF(F18=10,VLOOKUP(O18,'照合用(年度更新)'!K:M,3,FALSE),"－"))</f>
        <v>－</v>
      </c>
      <c r="D18" s="58" t="str">
        <f>申込書!$AZ$2</f>
        <v>申込番号</v>
      </c>
      <c r="E18" s="68">
        <v>16</v>
      </c>
      <c r="F18" s="58">
        <f>申込書!$AB$12</f>
        <v>0</v>
      </c>
      <c r="G18" s="60" t="e">
        <f>VLOOKUP(F18,'照合用(年度更新)'!$A$3:$B$20,2,FALSE)</f>
        <v>#N/A</v>
      </c>
      <c r="H18" s="61">
        <f>申込書!$V$5</f>
        <v>0</v>
      </c>
      <c r="J18" s="77">
        <f>申込書!$E$5</f>
        <v>0</v>
      </c>
      <c r="K18" s="63">
        <f>申込書!C34</f>
        <v>0</v>
      </c>
      <c r="L18" s="62">
        <f>申込書!F34</f>
        <v>0</v>
      </c>
      <c r="M18" s="64" t="str">
        <f>TEXT(申込書!K34,"yyyymmdd")</f>
        <v>19000100</v>
      </c>
      <c r="N18" s="64">
        <f>申込書!N34</f>
        <v>0</v>
      </c>
      <c r="O18" s="64">
        <f>申込書!T34</f>
        <v>0</v>
      </c>
      <c r="P18" s="65" t="str">
        <f>IF(申込書!$G$16=0,"",申込書!$G$16)</f>
        <v/>
      </c>
    </row>
    <row r="19" spans="1:16" x14ac:dyDescent="0.15">
      <c r="A19" s="57" t="s">
        <v>116</v>
      </c>
      <c r="B19" s="57"/>
      <c r="C19" s="57" t="str">
        <f>IF(F19=1,VLOOKUP(O19,'照合用(年度更新)'!F:H,3,FALSE),IF(F19=10,VLOOKUP(O19,'照合用(年度更新)'!K:M,3,FALSE),"－"))</f>
        <v>－</v>
      </c>
      <c r="D19" s="58" t="str">
        <f>申込書!$AZ$2</f>
        <v>申込番号</v>
      </c>
      <c r="E19" s="59">
        <v>17</v>
      </c>
      <c r="F19" s="58">
        <f>申込書!$AB$12</f>
        <v>0</v>
      </c>
      <c r="G19" s="60" t="e">
        <f>VLOOKUP(F19,'照合用(年度更新)'!$A$3:$B$20,2,FALSE)</f>
        <v>#N/A</v>
      </c>
      <c r="H19" s="61">
        <f>申込書!$V$5</f>
        <v>0</v>
      </c>
      <c r="J19" s="77">
        <f>申込書!$E$5</f>
        <v>0</v>
      </c>
      <c r="K19" s="63">
        <f>申込書!C35</f>
        <v>0</v>
      </c>
      <c r="L19" s="62">
        <f>申込書!F35</f>
        <v>0</v>
      </c>
      <c r="M19" s="64" t="str">
        <f>TEXT(申込書!K35,"yyyymmdd")</f>
        <v>19000100</v>
      </c>
      <c r="N19" s="64">
        <f>申込書!N35</f>
        <v>0</v>
      </c>
      <c r="O19" s="64">
        <f>申込書!T35</f>
        <v>0</v>
      </c>
      <c r="P19" s="65" t="str">
        <f>IF(申込書!$G$16=0,"",申込書!$G$16)</f>
        <v/>
      </c>
    </row>
    <row r="20" spans="1:16" x14ac:dyDescent="0.15">
      <c r="A20" s="57" t="s">
        <v>116</v>
      </c>
      <c r="B20" s="57"/>
      <c r="C20" s="57" t="str">
        <f>IF(F20=1,VLOOKUP(O20,'照合用(年度更新)'!F:H,3,FALSE),IF(F20=10,VLOOKUP(O20,'照合用(年度更新)'!K:M,3,FALSE),"－"))</f>
        <v>－</v>
      </c>
      <c r="D20" s="58" t="str">
        <f>申込書!$AZ$2</f>
        <v>申込番号</v>
      </c>
      <c r="E20" s="68">
        <v>18</v>
      </c>
      <c r="F20" s="58">
        <f>申込書!$AB$12</f>
        <v>0</v>
      </c>
      <c r="G20" s="60" t="e">
        <f>VLOOKUP(F20,'照合用(年度更新)'!$A$3:$B$20,2,FALSE)</f>
        <v>#N/A</v>
      </c>
      <c r="H20" s="61">
        <f>申込書!$V$5</f>
        <v>0</v>
      </c>
      <c r="J20" s="77">
        <f>申込書!$E$5</f>
        <v>0</v>
      </c>
      <c r="K20" s="63">
        <f>申込書!C36</f>
        <v>0</v>
      </c>
      <c r="L20" s="62">
        <f>申込書!F36</f>
        <v>0</v>
      </c>
      <c r="M20" s="64" t="str">
        <f>TEXT(申込書!K36,"yyyymmdd")</f>
        <v>19000100</v>
      </c>
      <c r="N20" s="64">
        <f>申込書!N36</f>
        <v>0</v>
      </c>
      <c r="O20" s="64">
        <f>申込書!T36</f>
        <v>0</v>
      </c>
      <c r="P20" s="65" t="str">
        <f>IF(申込書!$G$16=0,"",申込書!$G$16)</f>
        <v/>
      </c>
    </row>
    <row r="21" spans="1:16" x14ac:dyDescent="0.15">
      <c r="A21" s="57" t="s">
        <v>116</v>
      </c>
      <c r="B21" s="57"/>
      <c r="C21" s="57" t="str">
        <f>IF(F21=1,VLOOKUP(O21,'照合用(年度更新)'!F:H,3,FALSE),IF(F21=10,VLOOKUP(O21,'照合用(年度更新)'!K:M,3,FALSE),"－"))</f>
        <v>－</v>
      </c>
      <c r="D21" s="58" t="str">
        <f>申込書!$AZ$2</f>
        <v>申込番号</v>
      </c>
      <c r="E21" s="59">
        <v>19</v>
      </c>
      <c r="F21" s="58">
        <f>申込書!$AB$12</f>
        <v>0</v>
      </c>
      <c r="G21" s="60" t="e">
        <f>VLOOKUP(F21,'照合用(年度更新)'!$A$3:$B$20,2,FALSE)</f>
        <v>#N/A</v>
      </c>
      <c r="H21" s="61">
        <f>申込書!$V$5</f>
        <v>0</v>
      </c>
      <c r="J21" s="77">
        <f>申込書!$E$5</f>
        <v>0</v>
      </c>
      <c r="K21" s="63">
        <f>申込書!C37</f>
        <v>0</v>
      </c>
      <c r="L21" s="62">
        <f>申込書!F37</f>
        <v>0</v>
      </c>
      <c r="M21" s="64" t="str">
        <f>TEXT(申込書!K37,"yyyymmdd")</f>
        <v>19000100</v>
      </c>
      <c r="N21" s="64">
        <f>申込書!N37</f>
        <v>0</v>
      </c>
      <c r="O21" s="64">
        <f>申込書!T37</f>
        <v>0</v>
      </c>
      <c r="P21" s="65" t="str">
        <f>IF(申込書!$G$16=0,"",申込書!$G$16)</f>
        <v/>
      </c>
    </row>
    <row r="22" spans="1:16" x14ac:dyDescent="0.15">
      <c r="A22" s="57" t="s">
        <v>116</v>
      </c>
      <c r="B22" s="57"/>
      <c r="C22" s="57" t="str">
        <f>IF(F22=1,VLOOKUP(O22,'照合用(年度更新)'!F:H,3,FALSE),IF(F22=10,VLOOKUP(O22,'照合用(年度更新)'!K:M,3,FALSE),"－"))</f>
        <v>－</v>
      </c>
      <c r="D22" s="58" t="str">
        <f>申込書!$AZ$2</f>
        <v>申込番号</v>
      </c>
      <c r="E22" s="68">
        <v>20</v>
      </c>
      <c r="F22" s="58">
        <f>申込書!$AB$12</f>
        <v>0</v>
      </c>
      <c r="G22" s="60" t="e">
        <f>VLOOKUP(F22,'照合用(年度更新)'!$A$3:$B$20,2,FALSE)</f>
        <v>#N/A</v>
      </c>
      <c r="H22" s="61">
        <f>申込書!$V$5</f>
        <v>0</v>
      </c>
      <c r="J22" s="77">
        <f>申込書!$E$5</f>
        <v>0</v>
      </c>
      <c r="K22" s="63">
        <f>申込書!C38</f>
        <v>0</v>
      </c>
      <c r="L22" s="62">
        <f>申込書!F38</f>
        <v>0</v>
      </c>
      <c r="M22" s="64" t="str">
        <f>TEXT(申込書!K38,"yyyymmdd")</f>
        <v>19000100</v>
      </c>
      <c r="N22" s="64">
        <f>申込書!N38</f>
        <v>0</v>
      </c>
      <c r="O22" s="64">
        <f>申込書!T38</f>
        <v>0</v>
      </c>
      <c r="P22" s="65" t="str">
        <f>IF(申込書!$G$16=0,"",申込書!$G$16)</f>
        <v/>
      </c>
    </row>
    <row r="23" spans="1:16" x14ac:dyDescent="0.15">
      <c r="A23" s="57" t="s">
        <v>116</v>
      </c>
      <c r="B23" s="57"/>
      <c r="C23" s="57" t="str">
        <f>IF(F23=1,VLOOKUP(O23,'照合用(年度更新)'!F:H,3,FALSE),IF(F23=10,VLOOKUP(O23,'照合用(年度更新)'!K:M,3,FALSE),"－"))</f>
        <v>－</v>
      </c>
      <c r="D23" s="58" t="str">
        <f>申込書!$AZ$2</f>
        <v>申込番号</v>
      </c>
      <c r="E23" s="59">
        <v>21</v>
      </c>
      <c r="F23" s="58">
        <f>申込書!$AB$12</f>
        <v>0</v>
      </c>
      <c r="G23" s="60" t="e">
        <f>VLOOKUP(F23,'照合用(年度更新)'!$A$3:$B$20,2,FALSE)</f>
        <v>#N/A</v>
      </c>
      <c r="H23" s="61">
        <f>申込書!$V$5</f>
        <v>0</v>
      </c>
      <c r="J23" s="77">
        <f>申込書!$E$5</f>
        <v>0</v>
      </c>
      <c r="K23" s="63">
        <f>申込書!C39</f>
        <v>0</v>
      </c>
      <c r="L23" s="62">
        <f>申込書!F39</f>
        <v>0</v>
      </c>
      <c r="M23" s="64" t="str">
        <f>TEXT(申込書!K39,"yyyymmdd")</f>
        <v>19000100</v>
      </c>
      <c r="N23" s="64">
        <f>申込書!N39</f>
        <v>0</v>
      </c>
      <c r="O23" s="64">
        <f>申込書!T39</f>
        <v>0</v>
      </c>
      <c r="P23" s="65" t="str">
        <f>IF(申込書!$G$16=0,"",申込書!$G$16)</f>
        <v/>
      </c>
    </row>
    <row r="24" spans="1:16" x14ac:dyDescent="0.15">
      <c r="A24" s="57" t="s">
        <v>116</v>
      </c>
      <c r="B24" s="57"/>
      <c r="C24" s="57" t="str">
        <f>IF(F24=1,VLOOKUP(O24,'照合用(年度更新)'!F:H,3,FALSE),IF(F24=10,VLOOKUP(O24,'照合用(年度更新)'!K:M,3,FALSE),"－"))</f>
        <v>－</v>
      </c>
      <c r="D24" s="58" t="str">
        <f>申込書!$AZ$2</f>
        <v>申込番号</v>
      </c>
      <c r="E24" s="68">
        <v>22</v>
      </c>
      <c r="F24" s="58">
        <f>申込書!$AB$12</f>
        <v>0</v>
      </c>
      <c r="G24" s="60" t="e">
        <f>VLOOKUP(F24,'照合用(年度更新)'!$A$3:$B$20,2,FALSE)</f>
        <v>#N/A</v>
      </c>
      <c r="H24" s="61">
        <f>申込書!$V$5</f>
        <v>0</v>
      </c>
      <c r="J24" s="77">
        <f>申込書!$E$5</f>
        <v>0</v>
      </c>
      <c r="K24" s="63">
        <f>申込書!C40</f>
        <v>0</v>
      </c>
      <c r="L24" s="62">
        <f>申込書!F40</f>
        <v>0</v>
      </c>
      <c r="M24" s="64" t="str">
        <f>TEXT(申込書!K40,"yyyymmdd")</f>
        <v>19000100</v>
      </c>
      <c r="N24" s="64">
        <f>申込書!N40</f>
        <v>0</v>
      </c>
      <c r="O24" s="64">
        <f>申込書!T40</f>
        <v>0</v>
      </c>
      <c r="P24" s="65" t="str">
        <f>IF(申込書!$G$16=0,"",申込書!$G$16)</f>
        <v/>
      </c>
    </row>
    <row r="25" spans="1:16" x14ac:dyDescent="0.15">
      <c r="A25" s="57" t="s">
        <v>116</v>
      </c>
      <c r="B25" s="57"/>
      <c r="C25" s="57" t="str">
        <f>IF(F25=1,VLOOKUP(O25,'照合用(年度更新)'!F:H,3,FALSE),IF(F25=10,VLOOKUP(O25,'照合用(年度更新)'!K:M,3,FALSE),"－"))</f>
        <v>－</v>
      </c>
      <c r="D25" s="58" t="str">
        <f>申込書!$AZ$2</f>
        <v>申込番号</v>
      </c>
      <c r="E25" s="59">
        <v>23</v>
      </c>
      <c r="F25" s="58">
        <f>申込書!$AB$12</f>
        <v>0</v>
      </c>
      <c r="G25" s="60" t="e">
        <f>VLOOKUP(F25,'照合用(年度更新)'!$A$3:$B$20,2,FALSE)</f>
        <v>#N/A</v>
      </c>
      <c r="H25" s="61">
        <f>申込書!$V$5</f>
        <v>0</v>
      </c>
      <c r="J25" s="77">
        <f>申込書!$E$5</f>
        <v>0</v>
      </c>
      <c r="K25" s="63">
        <f>申込書!C41</f>
        <v>0</v>
      </c>
      <c r="L25" s="62">
        <f>申込書!F41</f>
        <v>0</v>
      </c>
      <c r="M25" s="64" t="str">
        <f>TEXT(申込書!K41,"yyyymmdd")</f>
        <v>19000100</v>
      </c>
      <c r="N25" s="64">
        <f>申込書!N41</f>
        <v>0</v>
      </c>
      <c r="O25" s="64">
        <f>申込書!T41</f>
        <v>0</v>
      </c>
      <c r="P25" s="65" t="str">
        <f>IF(申込書!$G$16=0,"",申込書!$G$16)</f>
        <v/>
      </c>
    </row>
    <row r="26" spans="1:16" x14ac:dyDescent="0.15">
      <c r="A26" s="57" t="s">
        <v>116</v>
      </c>
      <c r="B26" s="57"/>
      <c r="C26" s="57" t="str">
        <f>IF(F26=1,VLOOKUP(O26,'照合用(年度更新)'!F:H,3,FALSE),IF(F26=10,VLOOKUP(O26,'照合用(年度更新)'!K:M,3,FALSE),"－"))</f>
        <v>－</v>
      </c>
      <c r="D26" s="58" t="str">
        <f>申込書!$AZ$2</f>
        <v>申込番号</v>
      </c>
      <c r="E26" s="68">
        <v>24</v>
      </c>
      <c r="F26" s="58">
        <f>申込書!$AB$12</f>
        <v>0</v>
      </c>
      <c r="G26" s="60" t="e">
        <f>VLOOKUP(F26,'照合用(年度更新)'!$A$3:$B$20,2,FALSE)</f>
        <v>#N/A</v>
      </c>
      <c r="H26" s="61">
        <f>申込書!$V$5</f>
        <v>0</v>
      </c>
      <c r="J26" s="77">
        <f>申込書!$E$5</f>
        <v>0</v>
      </c>
      <c r="K26" s="63">
        <f>申込書!C42</f>
        <v>0</v>
      </c>
      <c r="L26" s="62">
        <f>申込書!F42</f>
        <v>0</v>
      </c>
      <c r="M26" s="64" t="str">
        <f>TEXT(申込書!K42,"yyyymmdd")</f>
        <v>19000100</v>
      </c>
      <c r="N26" s="64">
        <f>申込書!N42</f>
        <v>0</v>
      </c>
      <c r="O26" s="64">
        <f>申込書!T42</f>
        <v>0</v>
      </c>
      <c r="P26" s="65" t="str">
        <f>IF(申込書!$G$16=0,"",申込書!$G$16)</f>
        <v/>
      </c>
    </row>
    <row r="27" spans="1:16" x14ac:dyDescent="0.15">
      <c r="A27" s="57" t="s">
        <v>116</v>
      </c>
      <c r="B27" s="57"/>
      <c r="C27" s="57" t="str">
        <f>IF(F27=1,VLOOKUP(O27,'照合用(年度更新)'!F:H,3,FALSE),IF(F27=10,VLOOKUP(O27,'照合用(年度更新)'!K:M,3,FALSE),"－"))</f>
        <v>－</v>
      </c>
      <c r="D27" s="58" t="str">
        <f>申込書!$AZ$2</f>
        <v>申込番号</v>
      </c>
      <c r="E27" s="59">
        <v>25</v>
      </c>
      <c r="F27" s="58">
        <f>申込書!$AB$12</f>
        <v>0</v>
      </c>
      <c r="G27" s="60" t="e">
        <f>VLOOKUP(F27,'照合用(年度更新)'!$A$3:$B$20,2,FALSE)</f>
        <v>#N/A</v>
      </c>
      <c r="H27" s="61">
        <f>申込書!$V$5</f>
        <v>0</v>
      </c>
      <c r="J27" s="77">
        <f>申込書!$E$5</f>
        <v>0</v>
      </c>
      <c r="K27" s="63">
        <f>申込書!C43</f>
        <v>0</v>
      </c>
      <c r="L27" s="62">
        <f>申込書!F43</f>
        <v>0</v>
      </c>
      <c r="M27" s="64" t="str">
        <f>TEXT(申込書!K43,"yyyymmdd")</f>
        <v>19000100</v>
      </c>
      <c r="N27" s="64">
        <f>申込書!N43</f>
        <v>0</v>
      </c>
      <c r="O27" s="64">
        <f>申込書!T43</f>
        <v>0</v>
      </c>
      <c r="P27" s="65" t="str">
        <f>IF(申込書!$G$16=0,"",申込書!$G$16)</f>
        <v/>
      </c>
    </row>
    <row r="28" spans="1:16" x14ac:dyDescent="0.15">
      <c r="A28" s="57" t="s">
        <v>116</v>
      </c>
      <c r="B28" s="57"/>
      <c r="C28" s="57" t="str">
        <f>IF(F28=1,VLOOKUP(O28,'照合用(年度更新)'!F:H,3,FALSE),IF(F28=10,VLOOKUP(O28,'照合用(年度更新)'!K:M,3,FALSE),"－"))</f>
        <v>－</v>
      </c>
      <c r="D28" s="58" t="str">
        <f>申込書!$AZ$2</f>
        <v>申込番号</v>
      </c>
      <c r="E28" s="68">
        <v>26</v>
      </c>
      <c r="F28" s="58">
        <f>申込書!$AB$12</f>
        <v>0</v>
      </c>
      <c r="G28" s="60" t="e">
        <f>VLOOKUP(F28,'照合用(年度更新)'!$A$3:$B$20,2,FALSE)</f>
        <v>#N/A</v>
      </c>
      <c r="H28" s="61">
        <f>申込書!$V$5</f>
        <v>0</v>
      </c>
      <c r="J28" s="77">
        <f>申込書!$E$5</f>
        <v>0</v>
      </c>
      <c r="K28" s="63">
        <f>申込書!C44</f>
        <v>0</v>
      </c>
      <c r="L28" s="62">
        <f>申込書!F44</f>
        <v>0</v>
      </c>
      <c r="M28" s="64" t="str">
        <f>TEXT(申込書!K44,"yyyymmdd")</f>
        <v>19000100</v>
      </c>
      <c r="N28" s="64">
        <f>申込書!N44</f>
        <v>0</v>
      </c>
      <c r="O28" s="64">
        <f>申込書!T44</f>
        <v>0</v>
      </c>
      <c r="P28" s="65" t="str">
        <f>IF(申込書!$G$16=0,"",申込書!$G$16)</f>
        <v/>
      </c>
    </row>
    <row r="29" spans="1:16" x14ac:dyDescent="0.15">
      <c r="A29" s="57" t="s">
        <v>116</v>
      </c>
      <c r="B29" s="57"/>
      <c r="C29" s="57" t="str">
        <f>IF(F29=1,VLOOKUP(O29,'照合用(年度更新)'!F:H,3,FALSE),IF(F29=10,VLOOKUP(O29,'照合用(年度更新)'!K:M,3,FALSE),"－"))</f>
        <v>－</v>
      </c>
      <c r="D29" s="58" t="str">
        <f>申込書!$AZ$2</f>
        <v>申込番号</v>
      </c>
      <c r="E29" s="59">
        <v>27</v>
      </c>
      <c r="F29" s="58">
        <f>申込書!$AB$12</f>
        <v>0</v>
      </c>
      <c r="G29" s="60" t="e">
        <f>VLOOKUP(F29,'照合用(年度更新)'!$A$3:$B$20,2,FALSE)</f>
        <v>#N/A</v>
      </c>
      <c r="H29" s="61">
        <f>申込書!$V$5</f>
        <v>0</v>
      </c>
      <c r="J29" s="77">
        <f>申込書!$E$5</f>
        <v>0</v>
      </c>
      <c r="K29" s="63">
        <f>申込書!C45</f>
        <v>0</v>
      </c>
      <c r="L29" s="62">
        <f>申込書!F45</f>
        <v>0</v>
      </c>
      <c r="M29" s="64" t="str">
        <f>TEXT(申込書!K45,"yyyymmdd")</f>
        <v>19000100</v>
      </c>
      <c r="N29" s="64">
        <f>申込書!N45</f>
        <v>0</v>
      </c>
      <c r="O29" s="64">
        <f>申込書!T45</f>
        <v>0</v>
      </c>
      <c r="P29" s="65" t="str">
        <f>IF(申込書!$G$16=0,"",申込書!$G$16)</f>
        <v/>
      </c>
    </row>
    <row r="30" spans="1:16" x14ac:dyDescent="0.15">
      <c r="A30" s="57" t="s">
        <v>116</v>
      </c>
      <c r="B30" s="57"/>
      <c r="C30" s="57" t="str">
        <f>IF(F30=1,VLOOKUP(O30,'照合用(年度更新)'!F:H,3,FALSE),IF(F30=10,VLOOKUP(O30,'照合用(年度更新)'!K:M,3,FALSE),"－"))</f>
        <v>－</v>
      </c>
      <c r="D30" s="58" t="str">
        <f>申込書!$AZ$2</f>
        <v>申込番号</v>
      </c>
      <c r="E30" s="68">
        <v>28</v>
      </c>
      <c r="F30" s="58">
        <f>申込書!$AB$12</f>
        <v>0</v>
      </c>
      <c r="G30" s="60" t="e">
        <f>VLOOKUP(F30,'照合用(年度更新)'!$A$3:$B$20,2,FALSE)</f>
        <v>#N/A</v>
      </c>
      <c r="H30" s="61">
        <f>申込書!$V$5</f>
        <v>0</v>
      </c>
      <c r="J30" s="77">
        <f>申込書!$E$5</f>
        <v>0</v>
      </c>
      <c r="K30" s="63">
        <f>申込書!C46</f>
        <v>0</v>
      </c>
      <c r="L30" s="62">
        <f>申込書!F46</f>
        <v>0</v>
      </c>
      <c r="M30" s="64" t="str">
        <f>TEXT(申込書!K46,"yyyymmdd")</f>
        <v>19000100</v>
      </c>
      <c r="N30" s="64">
        <f>申込書!N46</f>
        <v>0</v>
      </c>
      <c r="O30" s="64">
        <f>申込書!T46</f>
        <v>0</v>
      </c>
      <c r="P30" s="65" t="str">
        <f>IF(申込書!$G$16=0,"",申込書!$G$16)</f>
        <v/>
      </c>
    </row>
    <row r="31" spans="1:16" x14ac:dyDescent="0.15">
      <c r="A31" s="57" t="s">
        <v>116</v>
      </c>
      <c r="B31" s="57"/>
      <c r="C31" s="57" t="str">
        <f>IF(F31=1,VLOOKUP(O31,'照合用(年度更新)'!F:H,3,FALSE),IF(F31=10,VLOOKUP(O31,'照合用(年度更新)'!K:M,3,FALSE),"－"))</f>
        <v>－</v>
      </c>
      <c r="D31" s="58" t="str">
        <f>申込書!$AZ$2</f>
        <v>申込番号</v>
      </c>
      <c r="E31" s="59">
        <v>29</v>
      </c>
      <c r="F31" s="58">
        <f>申込書!$AB$12</f>
        <v>0</v>
      </c>
      <c r="G31" s="60" t="e">
        <f>VLOOKUP(F31,'照合用(年度更新)'!$A$3:$B$20,2,FALSE)</f>
        <v>#N/A</v>
      </c>
      <c r="H31" s="61">
        <f>申込書!$V$5</f>
        <v>0</v>
      </c>
      <c r="J31" s="77">
        <f>申込書!$E$5</f>
        <v>0</v>
      </c>
      <c r="K31" s="63">
        <f>申込書!C47</f>
        <v>0</v>
      </c>
      <c r="L31" s="62">
        <f>申込書!F47</f>
        <v>0</v>
      </c>
      <c r="M31" s="64" t="str">
        <f>TEXT(申込書!K47,"yyyymmdd")</f>
        <v>19000100</v>
      </c>
      <c r="N31" s="64">
        <f>申込書!N47</f>
        <v>0</v>
      </c>
      <c r="O31" s="64">
        <f>申込書!T47</f>
        <v>0</v>
      </c>
      <c r="P31" s="65" t="str">
        <f>IF(申込書!$G$16=0,"",申込書!$G$16)</f>
        <v/>
      </c>
    </row>
    <row r="32" spans="1:16" x14ac:dyDescent="0.15">
      <c r="A32" s="57" t="s">
        <v>116</v>
      </c>
      <c r="B32" s="57"/>
      <c r="C32" s="57" t="str">
        <f>IF(F32=1,VLOOKUP(O32,'照合用(年度更新)'!F:H,3,FALSE),IF(F32=10,VLOOKUP(O32,'照合用(年度更新)'!K:M,3,FALSE),"－"))</f>
        <v>－</v>
      </c>
      <c r="D32" s="58" t="str">
        <f>申込書!$AZ$2</f>
        <v>申込番号</v>
      </c>
      <c r="E32" s="68">
        <v>30</v>
      </c>
      <c r="F32" s="58">
        <f>申込書!$AB$12</f>
        <v>0</v>
      </c>
      <c r="G32" s="60" t="e">
        <f>VLOOKUP(F32,'照合用(年度更新)'!$A$3:$B$20,2,FALSE)</f>
        <v>#N/A</v>
      </c>
      <c r="H32" s="61">
        <f>申込書!$V$5</f>
        <v>0</v>
      </c>
      <c r="J32" s="77">
        <f>申込書!$E$5</f>
        <v>0</v>
      </c>
      <c r="K32" s="63">
        <f>申込書!C48</f>
        <v>0</v>
      </c>
      <c r="L32" s="62">
        <f>申込書!F48</f>
        <v>0</v>
      </c>
      <c r="M32" s="64" t="str">
        <f>TEXT(申込書!K48,"yyyymmdd")</f>
        <v>19000100</v>
      </c>
      <c r="N32" s="64">
        <f>申込書!N48</f>
        <v>0</v>
      </c>
      <c r="O32" s="64">
        <f>申込書!T48</f>
        <v>0</v>
      </c>
      <c r="P32" s="65" t="str">
        <f>IF(申込書!$G$16=0,"",申込書!$G$16)</f>
        <v/>
      </c>
    </row>
    <row r="33" spans="1:16" x14ac:dyDescent="0.15">
      <c r="A33" s="57" t="s">
        <v>116</v>
      </c>
      <c r="B33" s="57"/>
      <c r="C33" s="57" t="str">
        <f>IF(F33=1,VLOOKUP(O33,'照合用(年度更新)'!F:H,3,FALSE),IF(F33=10,VLOOKUP(O33,'照合用(年度更新)'!K:M,3,FALSE),"－"))</f>
        <v>－</v>
      </c>
      <c r="D33" s="58" t="str">
        <f>申込書!$AZ$2</f>
        <v>申込番号</v>
      </c>
      <c r="E33" s="59">
        <v>31</v>
      </c>
      <c r="F33" s="58">
        <f>申込書!$AB$12</f>
        <v>0</v>
      </c>
      <c r="G33" s="60" t="e">
        <f>VLOOKUP(F33,'照合用(年度更新)'!$A$3:$B$20,2,FALSE)</f>
        <v>#N/A</v>
      </c>
      <c r="H33" s="61">
        <f>申込書!$V$5</f>
        <v>0</v>
      </c>
      <c r="J33" s="77">
        <f>申込書!$E$5</f>
        <v>0</v>
      </c>
      <c r="K33" s="63">
        <f>申込書!C49</f>
        <v>0</v>
      </c>
      <c r="L33" s="62">
        <f>申込書!F49</f>
        <v>0</v>
      </c>
      <c r="M33" s="64" t="str">
        <f>TEXT(申込書!K49,"yyyymmdd")</f>
        <v>19000100</v>
      </c>
      <c r="N33" s="64">
        <f>申込書!N49</f>
        <v>0</v>
      </c>
      <c r="O33" s="64">
        <f>申込書!T49</f>
        <v>0</v>
      </c>
      <c r="P33" s="65" t="str">
        <f>IF(申込書!$G$16=0,"",申込書!$G$16)</f>
        <v/>
      </c>
    </row>
    <row r="34" spans="1:16" x14ac:dyDescent="0.15">
      <c r="A34" s="57" t="s">
        <v>116</v>
      </c>
      <c r="B34" s="57"/>
      <c r="C34" s="57" t="str">
        <f>IF(F34=1,VLOOKUP(O34,'照合用(年度更新)'!F:H,3,FALSE),IF(F34=10,VLOOKUP(O34,'照合用(年度更新)'!K:M,3,FALSE),"－"))</f>
        <v>－</v>
      </c>
      <c r="D34" s="58" t="str">
        <f>申込書!$AZ$2</f>
        <v>申込番号</v>
      </c>
      <c r="E34" s="68">
        <v>32</v>
      </c>
      <c r="F34" s="58">
        <f>申込書!$AB$12</f>
        <v>0</v>
      </c>
      <c r="G34" s="60" t="e">
        <f>VLOOKUP(F34,'照合用(年度更新)'!$A$3:$B$20,2,FALSE)</f>
        <v>#N/A</v>
      </c>
      <c r="H34" s="61">
        <f>申込書!$V$5</f>
        <v>0</v>
      </c>
      <c r="J34" s="77">
        <f>申込書!$E$5</f>
        <v>0</v>
      </c>
      <c r="K34" s="63">
        <f>申込書!C50</f>
        <v>0</v>
      </c>
      <c r="L34" s="62">
        <f>申込書!F50</f>
        <v>0</v>
      </c>
      <c r="M34" s="64" t="str">
        <f>TEXT(申込書!K50,"yyyymmdd")</f>
        <v>19000100</v>
      </c>
      <c r="N34" s="64">
        <f>申込書!N50</f>
        <v>0</v>
      </c>
      <c r="O34" s="64">
        <f>申込書!T50</f>
        <v>0</v>
      </c>
      <c r="P34" s="65" t="str">
        <f>IF(申込書!$G$16=0,"",申込書!$G$16)</f>
        <v/>
      </c>
    </row>
    <row r="35" spans="1:16" x14ac:dyDescent="0.15">
      <c r="A35" s="57" t="s">
        <v>116</v>
      </c>
      <c r="B35" s="57"/>
      <c r="C35" s="57" t="str">
        <f>IF(F35=1,VLOOKUP(O35,'照合用(年度更新)'!F:H,3,FALSE),IF(F35=10,VLOOKUP(O35,'照合用(年度更新)'!K:M,3,FALSE),"－"))</f>
        <v>－</v>
      </c>
      <c r="D35" s="58" t="str">
        <f>申込書!$AZ$2</f>
        <v>申込番号</v>
      </c>
      <c r="E35" s="59">
        <v>33</v>
      </c>
      <c r="F35" s="58">
        <f>申込書!$AB$12</f>
        <v>0</v>
      </c>
      <c r="G35" s="60" t="e">
        <f>VLOOKUP(F35,'照合用(年度更新)'!$A$3:$B$20,2,FALSE)</f>
        <v>#N/A</v>
      </c>
      <c r="H35" s="61">
        <f>申込書!$V$5</f>
        <v>0</v>
      </c>
      <c r="J35" s="77">
        <f>申込書!$E$5</f>
        <v>0</v>
      </c>
      <c r="K35" s="63">
        <f>申込書!C51</f>
        <v>0</v>
      </c>
      <c r="L35" s="62">
        <f>申込書!F51</f>
        <v>0</v>
      </c>
      <c r="M35" s="64" t="str">
        <f>TEXT(申込書!K51,"yyyymmdd")</f>
        <v>19000100</v>
      </c>
      <c r="N35" s="64">
        <f>申込書!N51</f>
        <v>0</v>
      </c>
      <c r="O35" s="64">
        <f>申込書!T51</f>
        <v>0</v>
      </c>
      <c r="P35" s="65" t="str">
        <f>IF(申込書!$G$16=0,"",申込書!$G$16)</f>
        <v/>
      </c>
    </row>
    <row r="36" spans="1:16" x14ac:dyDescent="0.15">
      <c r="A36" s="57" t="s">
        <v>116</v>
      </c>
      <c r="B36" s="57"/>
      <c r="C36" s="57" t="str">
        <f>IF(F36=1,VLOOKUP(O36,'照合用(年度更新)'!F:H,3,FALSE),IF(F36=10,VLOOKUP(O36,'照合用(年度更新)'!K:M,3,FALSE),"－"))</f>
        <v>－</v>
      </c>
      <c r="D36" s="58" t="str">
        <f>申込書!$AZ$2</f>
        <v>申込番号</v>
      </c>
      <c r="E36" s="68">
        <v>34</v>
      </c>
      <c r="F36" s="58">
        <f>申込書!$AB$12</f>
        <v>0</v>
      </c>
      <c r="G36" s="60" t="e">
        <f>VLOOKUP(F36,'照合用(年度更新)'!$A$3:$B$20,2,FALSE)</f>
        <v>#N/A</v>
      </c>
      <c r="H36" s="61">
        <f>申込書!$V$5</f>
        <v>0</v>
      </c>
      <c r="J36" s="77">
        <f>申込書!$E$5</f>
        <v>0</v>
      </c>
      <c r="K36" s="63">
        <f>申込書!C52</f>
        <v>0</v>
      </c>
      <c r="L36" s="62">
        <f>申込書!F52</f>
        <v>0</v>
      </c>
      <c r="M36" s="64" t="str">
        <f>TEXT(申込書!K52,"yyyymmdd")</f>
        <v>19000100</v>
      </c>
      <c r="N36" s="64">
        <f>申込書!N52</f>
        <v>0</v>
      </c>
      <c r="O36" s="64">
        <f>申込書!T52</f>
        <v>0</v>
      </c>
      <c r="P36" s="65" t="str">
        <f>IF(申込書!$G$16=0,"",申込書!$G$16)</f>
        <v/>
      </c>
    </row>
    <row r="37" spans="1:16" x14ac:dyDescent="0.15">
      <c r="A37" s="57" t="s">
        <v>116</v>
      </c>
      <c r="B37" s="57"/>
      <c r="C37" s="57" t="str">
        <f>IF(F37=1,VLOOKUP(O37,'照合用(年度更新)'!F:H,3,FALSE),IF(F37=10,VLOOKUP(O37,'照合用(年度更新)'!K:M,3,FALSE),"－"))</f>
        <v>－</v>
      </c>
      <c r="D37" s="58" t="str">
        <f>申込書!$AZ$2</f>
        <v>申込番号</v>
      </c>
      <c r="E37" s="59">
        <v>35</v>
      </c>
      <c r="F37" s="58">
        <f>申込書!$AB$12</f>
        <v>0</v>
      </c>
      <c r="G37" s="60" t="e">
        <f>VLOOKUP(F37,'照合用(年度更新)'!$A$3:$B$20,2,FALSE)</f>
        <v>#N/A</v>
      </c>
      <c r="H37" s="61">
        <f>申込書!$V$5</f>
        <v>0</v>
      </c>
      <c r="J37" s="77">
        <f>申込書!$E$5</f>
        <v>0</v>
      </c>
      <c r="K37" s="63">
        <f>申込書!C53</f>
        <v>0</v>
      </c>
      <c r="L37" s="62">
        <f>申込書!F53</f>
        <v>0</v>
      </c>
      <c r="M37" s="64" t="str">
        <f>TEXT(申込書!K53,"yyyymmdd")</f>
        <v>19000100</v>
      </c>
      <c r="N37" s="64">
        <f>申込書!N53</f>
        <v>0</v>
      </c>
      <c r="O37" s="64">
        <f>申込書!T53</f>
        <v>0</v>
      </c>
      <c r="P37" s="65" t="str">
        <f>IF(申込書!$G$16=0,"",申込書!$G$16)</f>
        <v/>
      </c>
    </row>
    <row r="38" spans="1:16" x14ac:dyDescent="0.15">
      <c r="A38" s="57" t="s">
        <v>116</v>
      </c>
      <c r="B38" s="57"/>
      <c r="C38" s="57" t="str">
        <f>IF(F38=1,VLOOKUP(O38,'照合用(年度更新)'!F:H,3,FALSE),IF(F38=10,VLOOKUP(O38,'照合用(年度更新)'!K:M,3,FALSE),"－"))</f>
        <v>－</v>
      </c>
      <c r="D38" s="58" t="str">
        <f>申込書!$AZ$2</f>
        <v>申込番号</v>
      </c>
      <c r="E38" s="68">
        <v>36</v>
      </c>
      <c r="F38" s="58">
        <f>申込書!$AB$12</f>
        <v>0</v>
      </c>
      <c r="G38" s="60" t="e">
        <f>VLOOKUP(F38,'照合用(年度更新)'!$A$3:$B$20,2,FALSE)</f>
        <v>#N/A</v>
      </c>
      <c r="H38" s="61">
        <f>申込書!$V$5</f>
        <v>0</v>
      </c>
      <c r="J38" s="77">
        <f>申込書!$E$5</f>
        <v>0</v>
      </c>
      <c r="K38" s="63">
        <f>申込書!C54</f>
        <v>0</v>
      </c>
      <c r="L38" s="62">
        <f>申込書!F54</f>
        <v>0</v>
      </c>
      <c r="M38" s="64" t="str">
        <f>TEXT(申込書!K54,"yyyymmdd")</f>
        <v>19000100</v>
      </c>
      <c r="N38" s="64">
        <f>申込書!N54</f>
        <v>0</v>
      </c>
      <c r="O38" s="64">
        <f>申込書!T54</f>
        <v>0</v>
      </c>
      <c r="P38" s="65" t="str">
        <f>IF(申込書!$G$16=0,"",申込書!$G$16)</f>
        <v/>
      </c>
    </row>
    <row r="39" spans="1:16" x14ac:dyDescent="0.15">
      <c r="A39" s="57" t="s">
        <v>116</v>
      </c>
      <c r="B39" s="57"/>
      <c r="C39" s="57" t="str">
        <f>IF(F39=1,VLOOKUP(O39,'照合用(年度更新)'!F:H,3,FALSE),IF(F39=10,VLOOKUP(O39,'照合用(年度更新)'!K:M,3,FALSE),"－"))</f>
        <v>－</v>
      </c>
      <c r="D39" s="58" t="str">
        <f>申込書!$AZ$2</f>
        <v>申込番号</v>
      </c>
      <c r="E39" s="59">
        <v>37</v>
      </c>
      <c r="F39" s="58">
        <f>申込書!$AB$12</f>
        <v>0</v>
      </c>
      <c r="G39" s="60" t="e">
        <f>VLOOKUP(F39,'照合用(年度更新)'!$A$3:$B$20,2,FALSE)</f>
        <v>#N/A</v>
      </c>
      <c r="H39" s="61">
        <f>申込書!$V$5</f>
        <v>0</v>
      </c>
      <c r="J39" s="77">
        <f>申込書!$E$5</f>
        <v>0</v>
      </c>
      <c r="K39" s="63">
        <f>申込書!C55</f>
        <v>0</v>
      </c>
      <c r="L39" s="62">
        <f>申込書!F55</f>
        <v>0</v>
      </c>
      <c r="M39" s="64" t="str">
        <f>TEXT(申込書!K55,"yyyymmdd")</f>
        <v>19000100</v>
      </c>
      <c r="N39" s="64">
        <f>申込書!N55</f>
        <v>0</v>
      </c>
      <c r="O39" s="64">
        <f>申込書!T55</f>
        <v>0</v>
      </c>
      <c r="P39" s="65" t="str">
        <f>IF(申込書!$G$16=0,"",申込書!$G$16)</f>
        <v/>
      </c>
    </row>
    <row r="40" spans="1:16" x14ac:dyDescent="0.15">
      <c r="A40" s="57" t="s">
        <v>116</v>
      </c>
      <c r="B40" s="57"/>
      <c r="C40" s="57" t="str">
        <f>IF(F40=1,VLOOKUP(O40,'照合用(年度更新)'!F:H,3,FALSE),IF(F40=10,VLOOKUP(O40,'照合用(年度更新)'!K:M,3,FALSE),"－"))</f>
        <v>－</v>
      </c>
      <c r="D40" s="58" t="str">
        <f>申込書!$AZ$2</f>
        <v>申込番号</v>
      </c>
      <c r="E40" s="68">
        <v>38</v>
      </c>
      <c r="F40" s="58">
        <f>申込書!$AB$12</f>
        <v>0</v>
      </c>
      <c r="G40" s="60" t="e">
        <f>VLOOKUP(F40,'照合用(年度更新)'!$A$3:$B$20,2,FALSE)</f>
        <v>#N/A</v>
      </c>
      <c r="H40" s="61">
        <f>申込書!$V$5</f>
        <v>0</v>
      </c>
      <c r="J40" s="77">
        <f>申込書!$E$5</f>
        <v>0</v>
      </c>
      <c r="K40" s="63">
        <f>申込書!C56</f>
        <v>0</v>
      </c>
      <c r="L40" s="62">
        <f>申込書!F56</f>
        <v>0</v>
      </c>
      <c r="M40" s="64" t="str">
        <f>TEXT(申込書!K56,"yyyymmdd")</f>
        <v>19000100</v>
      </c>
      <c r="N40" s="64">
        <f>申込書!N56</f>
        <v>0</v>
      </c>
      <c r="O40" s="64">
        <f>申込書!T56</f>
        <v>0</v>
      </c>
      <c r="P40" s="65" t="str">
        <f>IF(申込書!$G$16=0,"",申込書!$G$16)</f>
        <v/>
      </c>
    </row>
    <row r="41" spans="1:16" x14ac:dyDescent="0.15">
      <c r="A41" s="57" t="s">
        <v>116</v>
      </c>
      <c r="B41" s="57"/>
      <c r="C41" s="57" t="str">
        <f>IF(F41=1,VLOOKUP(O41,'照合用(年度更新)'!F:H,3,FALSE),IF(F41=10,VLOOKUP(O41,'照合用(年度更新)'!K:M,3,FALSE),"－"))</f>
        <v>－</v>
      </c>
      <c r="D41" s="58" t="str">
        <f>申込書!$AZ$2</f>
        <v>申込番号</v>
      </c>
      <c r="E41" s="59">
        <v>39</v>
      </c>
      <c r="F41" s="58">
        <f>申込書!$AB$12</f>
        <v>0</v>
      </c>
      <c r="G41" s="60" t="e">
        <f>VLOOKUP(F41,'照合用(年度更新)'!$A$3:$B$20,2,FALSE)</f>
        <v>#N/A</v>
      </c>
      <c r="H41" s="61">
        <f>申込書!$V$5</f>
        <v>0</v>
      </c>
      <c r="J41" s="77">
        <f>申込書!$E$5</f>
        <v>0</v>
      </c>
      <c r="K41" s="63">
        <f>申込書!C57</f>
        <v>0</v>
      </c>
      <c r="L41" s="62">
        <f>申込書!F57</f>
        <v>0</v>
      </c>
      <c r="M41" s="64" t="str">
        <f>TEXT(申込書!K57,"yyyymmdd")</f>
        <v>19000100</v>
      </c>
      <c r="N41" s="64">
        <f>申込書!N57</f>
        <v>0</v>
      </c>
      <c r="O41" s="64">
        <f>申込書!T57</f>
        <v>0</v>
      </c>
      <c r="P41" s="65" t="str">
        <f>IF(申込書!$G$16=0,"",申込書!$G$16)</f>
        <v/>
      </c>
    </row>
    <row r="42" spans="1:16" x14ac:dyDescent="0.15">
      <c r="A42" s="57" t="s">
        <v>116</v>
      </c>
      <c r="B42" s="57"/>
      <c r="C42" s="57" t="str">
        <f>IF(F42=1,VLOOKUP(O42,'照合用(年度更新)'!F:H,3,FALSE),IF(F42=10,VLOOKUP(O42,'照合用(年度更新)'!K:M,3,FALSE),"－"))</f>
        <v>－</v>
      </c>
      <c r="D42" s="58" t="str">
        <f>申込書!$AZ$2</f>
        <v>申込番号</v>
      </c>
      <c r="E42" s="68">
        <v>40</v>
      </c>
      <c r="F42" s="58">
        <f>申込書!$AB$12</f>
        <v>0</v>
      </c>
      <c r="G42" s="60" t="e">
        <f>VLOOKUP(F42,'照合用(年度更新)'!$A$3:$B$20,2,FALSE)</f>
        <v>#N/A</v>
      </c>
      <c r="H42" s="61">
        <f>申込書!$V$5</f>
        <v>0</v>
      </c>
      <c r="J42" s="77">
        <f>申込書!$E$5</f>
        <v>0</v>
      </c>
      <c r="K42" s="63">
        <f>申込書!C58</f>
        <v>0</v>
      </c>
      <c r="L42" s="62">
        <f>申込書!F58</f>
        <v>0</v>
      </c>
      <c r="M42" s="64" t="str">
        <f>TEXT(申込書!K58,"yyyymmdd")</f>
        <v>19000100</v>
      </c>
      <c r="N42" s="64">
        <f>申込書!N58</f>
        <v>0</v>
      </c>
      <c r="O42" s="64">
        <f>申込書!T58</f>
        <v>0</v>
      </c>
      <c r="P42" s="65" t="str">
        <f>IF(申込書!$G$16=0,"",申込書!$G$16)</f>
        <v/>
      </c>
    </row>
    <row r="43" spans="1:16" x14ac:dyDescent="0.15">
      <c r="A43" s="57" t="s">
        <v>116</v>
      </c>
      <c r="B43" s="57"/>
      <c r="C43" s="57" t="str">
        <f>IF(F43=1,VLOOKUP(O43,'照合用(年度更新)'!F:H,3,FALSE),IF(F43=10,VLOOKUP(O43,'照合用(年度更新)'!K:M,3,FALSE),"－"))</f>
        <v>－</v>
      </c>
      <c r="D43" s="58" t="str">
        <f>申込書!$AZ$2</f>
        <v>申込番号</v>
      </c>
      <c r="E43" s="59">
        <v>41</v>
      </c>
      <c r="F43" s="58">
        <f>申込書!$AB$12</f>
        <v>0</v>
      </c>
      <c r="G43" s="60" t="e">
        <f>VLOOKUP(F43,'照合用(年度更新)'!$A$3:$B$20,2,FALSE)</f>
        <v>#N/A</v>
      </c>
      <c r="H43" s="61">
        <f>申込書!$V$5</f>
        <v>0</v>
      </c>
      <c r="J43" s="77">
        <f>申込書!$E$5</f>
        <v>0</v>
      </c>
      <c r="K43" s="63">
        <f>申込書!C59</f>
        <v>0</v>
      </c>
      <c r="L43" s="62">
        <f>申込書!F59</f>
        <v>0</v>
      </c>
      <c r="M43" s="64" t="str">
        <f>TEXT(申込書!K59,"yyyymmdd")</f>
        <v>19000100</v>
      </c>
      <c r="N43" s="64">
        <f>申込書!N59</f>
        <v>0</v>
      </c>
      <c r="O43" s="64">
        <f>申込書!T59</f>
        <v>0</v>
      </c>
      <c r="P43" s="65" t="str">
        <f>IF(申込書!$G$16=0,"",申込書!$G$16)</f>
        <v/>
      </c>
    </row>
    <row r="44" spans="1:16" x14ac:dyDescent="0.15">
      <c r="A44" s="57" t="s">
        <v>116</v>
      </c>
      <c r="B44" s="57"/>
      <c r="C44" s="57" t="str">
        <f>IF(F44=1,VLOOKUP(O44,'照合用(年度更新)'!F:H,3,FALSE),IF(F44=10,VLOOKUP(O44,'照合用(年度更新)'!K:M,3,FALSE),"－"))</f>
        <v>－</v>
      </c>
      <c r="D44" s="58" t="str">
        <f>申込書!$AZ$2</f>
        <v>申込番号</v>
      </c>
      <c r="E44" s="68">
        <v>42</v>
      </c>
      <c r="F44" s="58">
        <f>申込書!$AB$12</f>
        <v>0</v>
      </c>
      <c r="G44" s="60" t="e">
        <f>VLOOKUP(F44,'照合用(年度更新)'!$A$3:$B$20,2,FALSE)</f>
        <v>#N/A</v>
      </c>
      <c r="H44" s="61">
        <f>申込書!$V$5</f>
        <v>0</v>
      </c>
      <c r="J44" s="77">
        <f>申込書!$E$5</f>
        <v>0</v>
      </c>
      <c r="K44" s="63">
        <f>申込書!C60</f>
        <v>0</v>
      </c>
      <c r="L44" s="62">
        <f>申込書!F60</f>
        <v>0</v>
      </c>
      <c r="M44" s="64" t="str">
        <f>TEXT(申込書!K60,"yyyymmdd")</f>
        <v>19000100</v>
      </c>
      <c r="N44" s="64">
        <f>申込書!N60</f>
        <v>0</v>
      </c>
      <c r="O44" s="64">
        <f>申込書!T60</f>
        <v>0</v>
      </c>
      <c r="P44" s="65" t="str">
        <f>IF(申込書!$G$16=0,"",申込書!$G$16)</f>
        <v/>
      </c>
    </row>
    <row r="45" spans="1:16" x14ac:dyDescent="0.15">
      <c r="A45" s="57" t="s">
        <v>116</v>
      </c>
      <c r="B45" s="57"/>
      <c r="C45" s="57" t="str">
        <f>IF(F45=1,VLOOKUP(O45,'照合用(年度更新)'!F:H,3,FALSE),IF(F45=10,VLOOKUP(O45,'照合用(年度更新)'!K:M,3,FALSE),"－"))</f>
        <v>－</v>
      </c>
      <c r="D45" s="58" t="str">
        <f>申込書!$AZ$2</f>
        <v>申込番号</v>
      </c>
      <c r="E45" s="59">
        <v>43</v>
      </c>
      <c r="F45" s="58">
        <f>申込書!$AB$12</f>
        <v>0</v>
      </c>
      <c r="G45" s="60" t="e">
        <f>VLOOKUP(F45,'照合用(年度更新)'!$A$3:$B$20,2,FALSE)</f>
        <v>#N/A</v>
      </c>
      <c r="H45" s="61">
        <f>申込書!$V$5</f>
        <v>0</v>
      </c>
      <c r="J45" s="77">
        <f>申込書!$E$5</f>
        <v>0</v>
      </c>
      <c r="K45" s="63">
        <f>申込書!C61</f>
        <v>0</v>
      </c>
      <c r="L45" s="62">
        <f>申込書!F61</f>
        <v>0</v>
      </c>
      <c r="M45" s="64" t="str">
        <f>TEXT(申込書!K61,"yyyymmdd")</f>
        <v>19000100</v>
      </c>
      <c r="N45" s="64">
        <f>申込書!N61</f>
        <v>0</v>
      </c>
      <c r="O45" s="64">
        <f>申込書!T61</f>
        <v>0</v>
      </c>
      <c r="P45" s="65" t="str">
        <f>IF(申込書!$G$16=0,"",申込書!$G$16)</f>
        <v/>
      </c>
    </row>
    <row r="46" spans="1:16" x14ac:dyDescent="0.15">
      <c r="A46" s="57" t="s">
        <v>116</v>
      </c>
      <c r="B46" s="57"/>
      <c r="C46" s="57" t="str">
        <f>IF(F46=1,VLOOKUP(O46,'照合用(年度更新)'!F:H,3,FALSE),IF(F46=10,VLOOKUP(O46,'照合用(年度更新)'!K:M,3,FALSE),"－"))</f>
        <v>－</v>
      </c>
      <c r="D46" s="58" t="str">
        <f>申込書!$AZ$2</f>
        <v>申込番号</v>
      </c>
      <c r="E46" s="68">
        <v>44</v>
      </c>
      <c r="F46" s="58">
        <f>申込書!$AB$12</f>
        <v>0</v>
      </c>
      <c r="G46" s="60" t="e">
        <f>VLOOKUP(F46,'照合用(年度更新)'!$A$3:$B$20,2,FALSE)</f>
        <v>#N/A</v>
      </c>
      <c r="H46" s="61">
        <f>申込書!$V$5</f>
        <v>0</v>
      </c>
      <c r="J46" s="77">
        <f>申込書!$E$5</f>
        <v>0</v>
      </c>
      <c r="K46" s="63">
        <f>申込書!C62</f>
        <v>0</v>
      </c>
      <c r="L46" s="62">
        <f>申込書!F62</f>
        <v>0</v>
      </c>
      <c r="M46" s="64" t="str">
        <f>TEXT(申込書!K62,"yyyymmdd")</f>
        <v>19000100</v>
      </c>
      <c r="N46" s="64">
        <f>申込書!N62</f>
        <v>0</v>
      </c>
      <c r="O46" s="64">
        <f>申込書!T62</f>
        <v>0</v>
      </c>
      <c r="P46" s="65" t="str">
        <f>IF(申込書!$G$16=0,"",申込書!$G$16)</f>
        <v/>
      </c>
    </row>
    <row r="47" spans="1:16" x14ac:dyDescent="0.15">
      <c r="A47" s="57" t="s">
        <v>116</v>
      </c>
      <c r="B47" s="57"/>
      <c r="C47" s="57" t="str">
        <f>IF(F47=1,VLOOKUP(O47,'照合用(年度更新)'!F:H,3,FALSE),IF(F47=10,VLOOKUP(O47,'照合用(年度更新)'!K:M,3,FALSE),"－"))</f>
        <v>－</v>
      </c>
      <c r="D47" s="58" t="str">
        <f>申込書!$AZ$2</f>
        <v>申込番号</v>
      </c>
      <c r="E47" s="59">
        <v>45</v>
      </c>
      <c r="F47" s="58">
        <f>申込書!$AB$12</f>
        <v>0</v>
      </c>
      <c r="G47" s="60" t="e">
        <f>VLOOKUP(F47,'照合用(年度更新)'!$A$3:$B$20,2,FALSE)</f>
        <v>#N/A</v>
      </c>
      <c r="H47" s="61">
        <f>申込書!$V$5</f>
        <v>0</v>
      </c>
      <c r="J47" s="77">
        <f>申込書!$E$5</f>
        <v>0</v>
      </c>
      <c r="K47" s="63">
        <f>申込書!C63</f>
        <v>0</v>
      </c>
      <c r="L47" s="62">
        <f>申込書!F63</f>
        <v>0</v>
      </c>
      <c r="M47" s="64" t="str">
        <f>TEXT(申込書!K63,"yyyymmdd")</f>
        <v>19000100</v>
      </c>
      <c r="N47" s="64">
        <f>申込書!N63</f>
        <v>0</v>
      </c>
      <c r="O47" s="64">
        <f>申込書!T63</f>
        <v>0</v>
      </c>
      <c r="P47" s="65" t="str">
        <f>IF(申込書!$G$16=0,"",申込書!$G$16)</f>
        <v/>
      </c>
    </row>
    <row r="48" spans="1:16" x14ac:dyDescent="0.15">
      <c r="A48" s="57" t="s">
        <v>116</v>
      </c>
      <c r="B48" s="57"/>
      <c r="C48" s="57" t="str">
        <f>IF(F48=1,VLOOKUP(O48,'照合用(年度更新)'!F:H,3,FALSE),IF(F48=10,VLOOKUP(O48,'照合用(年度更新)'!K:M,3,FALSE),"－"))</f>
        <v>－</v>
      </c>
      <c r="D48" s="58" t="str">
        <f>申込書!$AZ$2</f>
        <v>申込番号</v>
      </c>
      <c r="E48" s="68">
        <v>46</v>
      </c>
      <c r="F48" s="58">
        <f>申込書!$AB$12</f>
        <v>0</v>
      </c>
      <c r="G48" s="60" t="e">
        <f>VLOOKUP(F48,'照合用(年度更新)'!$A$3:$B$20,2,FALSE)</f>
        <v>#N/A</v>
      </c>
      <c r="H48" s="61">
        <f>申込書!$V$5</f>
        <v>0</v>
      </c>
      <c r="J48" s="77">
        <f>申込書!$E$5</f>
        <v>0</v>
      </c>
      <c r="K48" s="63">
        <f>申込書!C64</f>
        <v>0</v>
      </c>
      <c r="L48" s="62">
        <f>申込書!F64</f>
        <v>0</v>
      </c>
      <c r="M48" s="64" t="str">
        <f>TEXT(申込書!K64,"yyyymmdd")</f>
        <v>19000100</v>
      </c>
      <c r="N48" s="64">
        <f>申込書!N64</f>
        <v>0</v>
      </c>
      <c r="O48" s="64">
        <f>申込書!T64</f>
        <v>0</v>
      </c>
      <c r="P48" s="65" t="str">
        <f>IF(申込書!$G$16=0,"",申込書!$G$16)</f>
        <v/>
      </c>
    </row>
    <row r="49" spans="1:16" x14ac:dyDescent="0.15">
      <c r="A49" s="57" t="s">
        <v>116</v>
      </c>
      <c r="B49" s="57"/>
      <c r="C49" s="57" t="str">
        <f>IF(F49=1,VLOOKUP(O49,'照合用(年度更新)'!F:H,3,FALSE),IF(F49=10,VLOOKUP(O49,'照合用(年度更新)'!K:M,3,FALSE),"－"))</f>
        <v>－</v>
      </c>
      <c r="D49" s="58" t="str">
        <f>申込書!$AZ$2</f>
        <v>申込番号</v>
      </c>
      <c r="E49" s="59">
        <v>47</v>
      </c>
      <c r="F49" s="58">
        <f>申込書!$AB$12</f>
        <v>0</v>
      </c>
      <c r="G49" s="60" t="e">
        <f>VLOOKUP(F49,'照合用(年度更新)'!$A$3:$B$20,2,FALSE)</f>
        <v>#N/A</v>
      </c>
      <c r="H49" s="61">
        <f>申込書!$V$5</f>
        <v>0</v>
      </c>
      <c r="J49" s="77">
        <f>申込書!$E$5</f>
        <v>0</v>
      </c>
      <c r="K49" s="63">
        <f>申込書!C65</f>
        <v>0</v>
      </c>
      <c r="L49" s="62">
        <f>申込書!F65</f>
        <v>0</v>
      </c>
      <c r="M49" s="64" t="str">
        <f>TEXT(申込書!K65,"yyyymmdd")</f>
        <v>19000100</v>
      </c>
      <c r="N49" s="64">
        <f>申込書!N65</f>
        <v>0</v>
      </c>
      <c r="O49" s="64">
        <f>申込書!T65</f>
        <v>0</v>
      </c>
      <c r="P49" s="65" t="str">
        <f>IF(申込書!$G$16=0,"",申込書!$G$16)</f>
        <v/>
      </c>
    </row>
    <row r="50" spans="1:16" x14ac:dyDescent="0.15">
      <c r="A50" s="57" t="s">
        <v>116</v>
      </c>
      <c r="B50" s="57"/>
      <c r="C50" s="57" t="str">
        <f>IF(F50=1,VLOOKUP(O50,'照合用(年度更新)'!F:H,3,FALSE),IF(F50=10,VLOOKUP(O50,'照合用(年度更新)'!K:M,3,FALSE),"－"))</f>
        <v>－</v>
      </c>
      <c r="D50" s="58" t="str">
        <f>申込書!$AZ$2</f>
        <v>申込番号</v>
      </c>
      <c r="E50" s="68">
        <v>48</v>
      </c>
      <c r="F50" s="58">
        <f>申込書!$AB$12</f>
        <v>0</v>
      </c>
      <c r="G50" s="60" t="e">
        <f>VLOOKUP(F50,'照合用(年度更新)'!$A$3:$B$20,2,FALSE)</f>
        <v>#N/A</v>
      </c>
      <c r="H50" s="61">
        <f>申込書!$V$5</f>
        <v>0</v>
      </c>
      <c r="J50" s="77">
        <f>申込書!$E$5</f>
        <v>0</v>
      </c>
      <c r="K50" s="63">
        <f>申込書!C66</f>
        <v>0</v>
      </c>
      <c r="L50" s="62">
        <f>申込書!F66</f>
        <v>0</v>
      </c>
      <c r="M50" s="64" t="str">
        <f>TEXT(申込書!K66,"yyyymmdd")</f>
        <v>19000100</v>
      </c>
      <c r="N50" s="64">
        <f>申込書!N66</f>
        <v>0</v>
      </c>
      <c r="O50" s="64">
        <f>申込書!T66</f>
        <v>0</v>
      </c>
      <c r="P50" s="65" t="str">
        <f>IF(申込書!$G$16=0,"",申込書!$G$16)</f>
        <v/>
      </c>
    </row>
    <row r="51" spans="1:16" x14ac:dyDescent="0.15">
      <c r="A51" s="57" t="s">
        <v>116</v>
      </c>
      <c r="B51" s="57"/>
      <c r="C51" s="57" t="str">
        <f>IF(F51=1,VLOOKUP(O51,'照合用(年度更新)'!F:H,3,FALSE),IF(F51=10,VLOOKUP(O51,'照合用(年度更新)'!K:M,3,FALSE),"－"))</f>
        <v>－</v>
      </c>
      <c r="D51" s="58" t="str">
        <f>申込書!$AZ$2</f>
        <v>申込番号</v>
      </c>
      <c r="E51" s="59">
        <v>49</v>
      </c>
      <c r="F51" s="58">
        <f>申込書!$AB$12</f>
        <v>0</v>
      </c>
      <c r="G51" s="60" t="e">
        <f>VLOOKUP(F51,'照合用(年度更新)'!$A$3:$B$20,2,FALSE)</f>
        <v>#N/A</v>
      </c>
      <c r="H51" s="61">
        <f>申込書!$V$5</f>
        <v>0</v>
      </c>
      <c r="J51" s="77">
        <f>申込書!$E$5</f>
        <v>0</v>
      </c>
      <c r="K51" s="63">
        <f>申込書!C67</f>
        <v>0</v>
      </c>
      <c r="L51" s="62">
        <f>申込書!F67</f>
        <v>0</v>
      </c>
      <c r="M51" s="64" t="str">
        <f>TEXT(申込書!K67,"yyyymmdd")</f>
        <v>19000100</v>
      </c>
      <c r="N51" s="64">
        <f>申込書!N67</f>
        <v>0</v>
      </c>
      <c r="O51" s="64">
        <f>申込書!T67</f>
        <v>0</v>
      </c>
      <c r="P51" s="65" t="str">
        <f>IF(申込書!$G$16=0,"",申込書!$G$16)</f>
        <v/>
      </c>
    </row>
    <row r="52" spans="1:16" x14ac:dyDescent="0.15">
      <c r="A52" s="57" t="s">
        <v>116</v>
      </c>
      <c r="B52" s="57"/>
      <c r="C52" s="57" t="str">
        <f>IF(F52=1,VLOOKUP(O52,'照合用(年度更新)'!F:H,3,FALSE),IF(F52=10,VLOOKUP(O52,'照合用(年度更新)'!K:M,3,FALSE),"－"))</f>
        <v>－</v>
      </c>
      <c r="D52" s="58" t="str">
        <f>申込書!$AZ$2</f>
        <v>申込番号</v>
      </c>
      <c r="E52" s="68">
        <v>50</v>
      </c>
      <c r="F52" s="58">
        <f>申込書!$AB$12</f>
        <v>0</v>
      </c>
      <c r="G52" s="60" t="e">
        <f>VLOOKUP(F52,'照合用(年度更新)'!$A$3:$B$20,2,FALSE)</f>
        <v>#N/A</v>
      </c>
      <c r="H52" s="61">
        <f>申込書!$V$5</f>
        <v>0</v>
      </c>
      <c r="J52" s="77">
        <f>申込書!$E$5</f>
        <v>0</v>
      </c>
      <c r="K52" s="63">
        <f>申込書!C68</f>
        <v>0</v>
      </c>
      <c r="L52" s="62">
        <f>申込書!F68</f>
        <v>0</v>
      </c>
      <c r="M52" s="64" t="str">
        <f>TEXT(申込書!K68,"yyyymmdd")</f>
        <v>19000100</v>
      </c>
      <c r="N52" s="64">
        <f>申込書!N68</f>
        <v>0</v>
      </c>
      <c r="O52" s="64">
        <f>申込書!T68</f>
        <v>0</v>
      </c>
      <c r="P52" s="65" t="str">
        <f>IF(申込書!$G$16=0,"",申込書!$G$16)</f>
        <v/>
      </c>
    </row>
    <row r="53" spans="1:16" x14ac:dyDescent="0.15">
      <c r="A53" s="57" t="s">
        <v>116</v>
      </c>
      <c r="B53" s="57"/>
      <c r="C53" s="57" t="str">
        <f>IF(F53=1,VLOOKUP(O53,'照合用(年度更新)'!F:H,3,FALSE),IF(F53=10,VLOOKUP(O53,'照合用(年度更新)'!K:M,3,FALSE),"－"))</f>
        <v>－</v>
      </c>
      <c r="D53" s="58" t="str">
        <f>申込書!$AZ$2</f>
        <v>申込番号</v>
      </c>
      <c r="E53" s="59">
        <v>51</v>
      </c>
      <c r="F53" s="58">
        <f>申込書!$AB$12</f>
        <v>0</v>
      </c>
      <c r="G53" s="60" t="e">
        <f>VLOOKUP(F53,'照合用(年度更新)'!$A$3:$B$20,2,FALSE)</f>
        <v>#N/A</v>
      </c>
      <c r="H53" s="61">
        <f>申込書!$V$5</f>
        <v>0</v>
      </c>
      <c r="J53" s="77">
        <f>申込書!$E$5</f>
        <v>0</v>
      </c>
      <c r="K53" s="63">
        <f>申込書!C69</f>
        <v>0</v>
      </c>
      <c r="L53" s="62">
        <f>申込書!F69</f>
        <v>0</v>
      </c>
      <c r="M53" s="64" t="str">
        <f>TEXT(申込書!K69,"yyyymmdd")</f>
        <v>19000100</v>
      </c>
      <c r="N53" s="64">
        <f>申込書!N69</f>
        <v>0</v>
      </c>
      <c r="O53" s="64">
        <f>申込書!T69</f>
        <v>0</v>
      </c>
      <c r="P53" s="65" t="str">
        <f>IF(申込書!$G$16=0,"",申込書!$G$16)</f>
        <v/>
      </c>
    </row>
    <row r="54" spans="1:16" x14ac:dyDescent="0.15">
      <c r="A54" s="57" t="s">
        <v>116</v>
      </c>
      <c r="B54" s="57"/>
      <c r="C54" s="57" t="str">
        <f>IF(F54=1,VLOOKUP(O54,'照合用(年度更新)'!F:H,3,FALSE),IF(F54=10,VLOOKUP(O54,'照合用(年度更新)'!K:M,3,FALSE),"－"))</f>
        <v>－</v>
      </c>
      <c r="D54" s="58" t="str">
        <f>申込書!$AZ$2</f>
        <v>申込番号</v>
      </c>
      <c r="E54" s="68">
        <v>52</v>
      </c>
      <c r="F54" s="58">
        <f>申込書!$AB$12</f>
        <v>0</v>
      </c>
      <c r="G54" s="60" t="e">
        <f>VLOOKUP(F54,'照合用(年度更新)'!$A$3:$B$20,2,FALSE)</f>
        <v>#N/A</v>
      </c>
      <c r="H54" s="61">
        <f>申込書!$V$5</f>
        <v>0</v>
      </c>
      <c r="J54" s="77">
        <f>申込書!$E$5</f>
        <v>0</v>
      </c>
      <c r="K54" s="63">
        <f>申込書!C70</f>
        <v>0</v>
      </c>
      <c r="L54" s="62">
        <f>申込書!F70</f>
        <v>0</v>
      </c>
      <c r="M54" s="64" t="str">
        <f>TEXT(申込書!K70,"yyyymmdd")</f>
        <v>19000100</v>
      </c>
      <c r="N54" s="64">
        <f>申込書!N70</f>
        <v>0</v>
      </c>
      <c r="O54" s="64">
        <f>申込書!T70</f>
        <v>0</v>
      </c>
      <c r="P54" s="65" t="str">
        <f>IF(申込書!$G$16=0,"",申込書!$G$16)</f>
        <v/>
      </c>
    </row>
    <row r="55" spans="1:16" x14ac:dyDescent="0.15">
      <c r="A55" s="57" t="s">
        <v>116</v>
      </c>
      <c r="B55" s="57"/>
      <c r="C55" s="57" t="str">
        <f>IF(F55=1,VLOOKUP(O55,'照合用(年度更新)'!F:H,3,FALSE),IF(F55=10,VLOOKUP(O55,'照合用(年度更新)'!K:M,3,FALSE),"－"))</f>
        <v>－</v>
      </c>
      <c r="D55" s="58" t="str">
        <f>申込書!$AZ$2</f>
        <v>申込番号</v>
      </c>
      <c r="E55" s="59">
        <v>53</v>
      </c>
      <c r="F55" s="58">
        <f>申込書!$AB$12</f>
        <v>0</v>
      </c>
      <c r="G55" s="60" t="e">
        <f>VLOOKUP(F55,'照合用(年度更新)'!$A$3:$B$20,2,FALSE)</f>
        <v>#N/A</v>
      </c>
      <c r="H55" s="61">
        <f>申込書!$V$5</f>
        <v>0</v>
      </c>
      <c r="J55" s="77">
        <f>申込書!$E$5</f>
        <v>0</v>
      </c>
      <c r="K55" s="63">
        <f>申込書!C71</f>
        <v>0</v>
      </c>
      <c r="L55" s="62">
        <f>申込書!F71</f>
        <v>0</v>
      </c>
      <c r="M55" s="64" t="str">
        <f>TEXT(申込書!K71,"yyyymmdd")</f>
        <v>19000100</v>
      </c>
      <c r="N55" s="64">
        <f>申込書!N71</f>
        <v>0</v>
      </c>
      <c r="O55" s="64">
        <f>申込書!T71</f>
        <v>0</v>
      </c>
      <c r="P55" s="65" t="str">
        <f>IF(申込書!$G$16=0,"",申込書!$G$16)</f>
        <v/>
      </c>
    </row>
    <row r="56" spans="1:16" x14ac:dyDescent="0.15">
      <c r="A56" s="57" t="s">
        <v>116</v>
      </c>
      <c r="B56" s="57"/>
      <c r="C56" s="57" t="str">
        <f>IF(F56=1,VLOOKUP(O56,'照合用(年度更新)'!F:H,3,FALSE),IF(F56=10,VLOOKUP(O56,'照合用(年度更新)'!K:M,3,FALSE),"－"))</f>
        <v>－</v>
      </c>
      <c r="D56" s="58" t="str">
        <f>申込書!$AZ$2</f>
        <v>申込番号</v>
      </c>
      <c r="E56" s="68">
        <v>54</v>
      </c>
      <c r="F56" s="58">
        <f>申込書!$AB$12</f>
        <v>0</v>
      </c>
      <c r="G56" s="60" t="e">
        <f>VLOOKUP(F56,'照合用(年度更新)'!$A$3:$B$20,2,FALSE)</f>
        <v>#N/A</v>
      </c>
      <c r="H56" s="61">
        <f>申込書!$V$5</f>
        <v>0</v>
      </c>
      <c r="J56" s="77">
        <f>申込書!$E$5</f>
        <v>0</v>
      </c>
      <c r="K56" s="63">
        <f>申込書!C72</f>
        <v>0</v>
      </c>
      <c r="L56" s="62">
        <f>申込書!F72</f>
        <v>0</v>
      </c>
      <c r="M56" s="64" t="str">
        <f>TEXT(申込書!K72,"yyyymmdd")</f>
        <v>19000100</v>
      </c>
      <c r="N56" s="64">
        <f>申込書!N72</f>
        <v>0</v>
      </c>
      <c r="O56" s="64">
        <f>申込書!T72</f>
        <v>0</v>
      </c>
      <c r="P56" s="65" t="str">
        <f>IF(申込書!$G$16=0,"",申込書!$G$16)</f>
        <v/>
      </c>
    </row>
    <row r="57" spans="1:16" x14ac:dyDescent="0.15">
      <c r="A57" s="57" t="s">
        <v>116</v>
      </c>
      <c r="B57" s="57"/>
      <c r="C57" s="57" t="str">
        <f>IF(F57=1,VLOOKUP(O57,'照合用(年度更新)'!F:H,3,FALSE),IF(F57=10,VLOOKUP(O57,'照合用(年度更新)'!K:M,3,FALSE),"－"))</f>
        <v>－</v>
      </c>
      <c r="D57" s="58" t="str">
        <f>申込書!$AZ$2</f>
        <v>申込番号</v>
      </c>
      <c r="E57" s="59">
        <v>55</v>
      </c>
      <c r="F57" s="58">
        <f>申込書!$AB$12</f>
        <v>0</v>
      </c>
      <c r="G57" s="60" t="e">
        <f>VLOOKUP(F57,'照合用(年度更新)'!$A$3:$B$20,2,FALSE)</f>
        <v>#N/A</v>
      </c>
      <c r="H57" s="61">
        <f>申込書!$V$5</f>
        <v>0</v>
      </c>
      <c r="J57" s="77">
        <f>申込書!$E$5</f>
        <v>0</v>
      </c>
      <c r="K57" s="63">
        <f>申込書!C73</f>
        <v>0</v>
      </c>
      <c r="L57" s="62">
        <f>申込書!F73</f>
        <v>0</v>
      </c>
      <c r="M57" s="64" t="str">
        <f>TEXT(申込書!K73,"yyyymmdd")</f>
        <v>19000100</v>
      </c>
      <c r="N57" s="64">
        <f>申込書!N73</f>
        <v>0</v>
      </c>
      <c r="O57" s="64">
        <f>申込書!T73</f>
        <v>0</v>
      </c>
      <c r="P57" s="65" t="str">
        <f>IF(申込書!$G$16=0,"",申込書!$G$16)</f>
        <v/>
      </c>
    </row>
    <row r="58" spans="1:16" x14ac:dyDescent="0.15">
      <c r="A58" s="57" t="s">
        <v>116</v>
      </c>
      <c r="B58" s="57"/>
      <c r="C58" s="57" t="str">
        <f>IF(F58=1,VLOOKUP(O58,'照合用(年度更新)'!F:H,3,FALSE),IF(F58=10,VLOOKUP(O58,'照合用(年度更新)'!K:M,3,FALSE),"－"))</f>
        <v>－</v>
      </c>
      <c r="D58" s="58" t="str">
        <f>申込書!$AZ$2</f>
        <v>申込番号</v>
      </c>
      <c r="E58" s="68">
        <v>56</v>
      </c>
      <c r="F58" s="58">
        <f>申込書!$AB$12</f>
        <v>0</v>
      </c>
      <c r="G58" s="60" t="e">
        <f>VLOOKUP(F58,'照合用(年度更新)'!$A$3:$B$20,2,FALSE)</f>
        <v>#N/A</v>
      </c>
      <c r="H58" s="61">
        <f>申込書!$V$5</f>
        <v>0</v>
      </c>
      <c r="J58" s="77">
        <f>申込書!$E$5</f>
        <v>0</v>
      </c>
      <c r="K58" s="63">
        <f>申込書!C74</f>
        <v>0</v>
      </c>
      <c r="L58" s="62">
        <f>申込書!F74</f>
        <v>0</v>
      </c>
      <c r="M58" s="64" t="str">
        <f>TEXT(申込書!K74,"yyyymmdd")</f>
        <v>19000100</v>
      </c>
      <c r="N58" s="64">
        <f>申込書!N74</f>
        <v>0</v>
      </c>
      <c r="O58" s="64">
        <f>申込書!T74</f>
        <v>0</v>
      </c>
      <c r="P58" s="65" t="str">
        <f>IF(申込書!$G$16=0,"",申込書!$G$16)</f>
        <v/>
      </c>
    </row>
    <row r="59" spans="1:16" x14ac:dyDescent="0.15">
      <c r="A59" s="57" t="s">
        <v>116</v>
      </c>
      <c r="B59" s="57"/>
      <c r="C59" s="57" t="str">
        <f>IF(F59=1,VLOOKUP(O59,'照合用(年度更新)'!F:H,3,FALSE),IF(F59=10,VLOOKUP(O59,'照合用(年度更新)'!K:M,3,FALSE),"－"))</f>
        <v>－</v>
      </c>
      <c r="D59" s="58" t="str">
        <f>申込書!$AZ$2</f>
        <v>申込番号</v>
      </c>
      <c r="E59" s="59">
        <v>57</v>
      </c>
      <c r="F59" s="58">
        <f>申込書!$AB$12</f>
        <v>0</v>
      </c>
      <c r="G59" s="60" t="e">
        <f>VLOOKUP(F59,'照合用(年度更新)'!$A$3:$B$20,2,FALSE)</f>
        <v>#N/A</v>
      </c>
      <c r="H59" s="61">
        <f>申込書!$V$5</f>
        <v>0</v>
      </c>
      <c r="J59" s="77">
        <f>申込書!$E$5</f>
        <v>0</v>
      </c>
      <c r="K59" s="63">
        <f>申込書!C75</f>
        <v>0</v>
      </c>
      <c r="L59" s="62">
        <f>申込書!F75</f>
        <v>0</v>
      </c>
      <c r="M59" s="64" t="str">
        <f>TEXT(申込書!K75,"yyyymmdd")</f>
        <v>19000100</v>
      </c>
      <c r="N59" s="64">
        <f>申込書!N75</f>
        <v>0</v>
      </c>
      <c r="O59" s="64">
        <f>申込書!T75</f>
        <v>0</v>
      </c>
      <c r="P59" s="65" t="str">
        <f>IF(申込書!$G$16=0,"",申込書!$G$16)</f>
        <v/>
      </c>
    </row>
    <row r="60" spans="1:16" x14ac:dyDescent="0.15">
      <c r="A60" s="57" t="s">
        <v>116</v>
      </c>
      <c r="B60" s="57"/>
      <c r="C60" s="57" t="str">
        <f>IF(F60=1,VLOOKUP(O60,'照合用(年度更新)'!F:H,3,FALSE),IF(F60=10,VLOOKUP(O60,'照合用(年度更新)'!K:M,3,FALSE),"－"))</f>
        <v>－</v>
      </c>
      <c r="D60" s="58" t="str">
        <f>申込書!$AZ$2</f>
        <v>申込番号</v>
      </c>
      <c r="E60" s="68">
        <v>58</v>
      </c>
      <c r="F60" s="58">
        <f>申込書!$AB$12</f>
        <v>0</v>
      </c>
      <c r="G60" s="60" t="e">
        <f>VLOOKUP(F60,'照合用(年度更新)'!$A$3:$B$20,2,FALSE)</f>
        <v>#N/A</v>
      </c>
      <c r="H60" s="61">
        <f>申込書!$V$5</f>
        <v>0</v>
      </c>
      <c r="J60" s="77">
        <f>申込書!$E$5</f>
        <v>0</v>
      </c>
      <c r="K60" s="63">
        <f>申込書!C76</f>
        <v>0</v>
      </c>
      <c r="L60" s="62">
        <f>申込書!F76</f>
        <v>0</v>
      </c>
      <c r="M60" s="64" t="str">
        <f>TEXT(申込書!K76,"yyyymmdd")</f>
        <v>19000100</v>
      </c>
      <c r="N60" s="64">
        <f>申込書!N76</f>
        <v>0</v>
      </c>
      <c r="O60" s="64">
        <f>申込書!T76</f>
        <v>0</v>
      </c>
      <c r="P60" s="65" t="str">
        <f>IF(申込書!$G$16=0,"",申込書!$G$16)</f>
        <v/>
      </c>
    </row>
    <row r="61" spans="1:16" x14ac:dyDescent="0.15">
      <c r="A61" s="57" t="s">
        <v>116</v>
      </c>
      <c r="B61" s="57"/>
      <c r="C61" s="57" t="str">
        <f>IF(F61=1,VLOOKUP(O61,'照合用(年度更新)'!F:H,3,FALSE),IF(F61=10,VLOOKUP(O61,'照合用(年度更新)'!K:M,3,FALSE),"－"))</f>
        <v>－</v>
      </c>
      <c r="D61" s="58" t="str">
        <f>申込書!$AZ$2</f>
        <v>申込番号</v>
      </c>
      <c r="E61" s="59">
        <v>59</v>
      </c>
      <c r="F61" s="58">
        <f>申込書!$AB$12</f>
        <v>0</v>
      </c>
      <c r="G61" s="60" t="e">
        <f>VLOOKUP(F61,'照合用(年度更新)'!$A$3:$B$20,2,FALSE)</f>
        <v>#N/A</v>
      </c>
      <c r="H61" s="61">
        <f>申込書!$V$5</f>
        <v>0</v>
      </c>
      <c r="J61" s="77">
        <f>申込書!$E$5</f>
        <v>0</v>
      </c>
      <c r="K61" s="63">
        <f>申込書!C77</f>
        <v>0</v>
      </c>
      <c r="L61" s="62">
        <f>申込書!F77</f>
        <v>0</v>
      </c>
      <c r="M61" s="64" t="str">
        <f>TEXT(申込書!K77,"yyyymmdd")</f>
        <v>19000100</v>
      </c>
      <c r="N61" s="64">
        <f>申込書!N77</f>
        <v>0</v>
      </c>
      <c r="O61" s="64">
        <f>申込書!T77</f>
        <v>0</v>
      </c>
      <c r="P61" s="65" t="str">
        <f>IF(申込書!$G$16=0,"",申込書!$G$16)</f>
        <v/>
      </c>
    </row>
    <row r="62" spans="1:16" x14ac:dyDescent="0.15">
      <c r="A62" s="57" t="s">
        <v>116</v>
      </c>
      <c r="B62" s="57"/>
      <c r="C62" s="57" t="str">
        <f>IF(F62=1,VLOOKUP(O62,'照合用(年度更新)'!F:H,3,FALSE),IF(F62=10,VLOOKUP(O62,'照合用(年度更新)'!K:M,3,FALSE),"－"))</f>
        <v>－</v>
      </c>
      <c r="D62" s="58" t="str">
        <f>申込書!$AZ$2</f>
        <v>申込番号</v>
      </c>
      <c r="E62" s="68">
        <v>60</v>
      </c>
      <c r="F62" s="58">
        <f>申込書!$AB$12</f>
        <v>0</v>
      </c>
      <c r="G62" s="60" t="e">
        <f>VLOOKUP(F62,'照合用(年度更新)'!$A$3:$B$20,2,FALSE)</f>
        <v>#N/A</v>
      </c>
      <c r="H62" s="61">
        <f>申込書!$V$5</f>
        <v>0</v>
      </c>
      <c r="J62" s="77">
        <f>申込書!$E$5</f>
        <v>0</v>
      </c>
      <c r="K62" s="63">
        <f>申込書!C78</f>
        <v>0</v>
      </c>
      <c r="L62" s="62">
        <f>申込書!F78</f>
        <v>0</v>
      </c>
      <c r="M62" s="64" t="str">
        <f>TEXT(申込書!K78,"yyyymmdd")</f>
        <v>19000100</v>
      </c>
      <c r="N62" s="64">
        <f>申込書!N78</f>
        <v>0</v>
      </c>
      <c r="O62" s="64">
        <f>申込書!T78</f>
        <v>0</v>
      </c>
      <c r="P62" s="65" t="str">
        <f>IF(申込書!$G$16=0,"",申込書!$G$16)</f>
        <v/>
      </c>
    </row>
    <row r="63" spans="1:16" x14ac:dyDescent="0.15">
      <c r="A63" s="57" t="s">
        <v>116</v>
      </c>
      <c r="B63" s="57"/>
      <c r="C63" s="57" t="str">
        <f>IF(F63=1,VLOOKUP(O63,'照合用(年度更新)'!F:H,3,FALSE),IF(F63=10,VLOOKUP(O63,'照合用(年度更新)'!K:M,3,FALSE),"－"))</f>
        <v>－</v>
      </c>
      <c r="D63" s="58" t="str">
        <f>申込書!$AZ$2</f>
        <v>申込番号</v>
      </c>
      <c r="E63" s="59">
        <v>61</v>
      </c>
      <c r="F63" s="58">
        <f>申込書!$AB$12</f>
        <v>0</v>
      </c>
      <c r="G63" s="60" t="e">
        <f>VLOOKUP(F63,'照合用(年度更新)'!$A$3:$B$20,2,FALSE)</f>
        <v>#N/A</v>
      </c>
      <c r="H63" s="61">
        <f>申込書!$V$5</f>
        <v>0</v>
      </c>
      <c r="J63" s="77">
        <f>申込書!$E$5</f>
        <v>0</v>
      </c>
      <c r="K63" s="63">
        <f>申込書!C79</f>
        <v>0</v>
      </c>
      <c r="L63" s="62">
        <f>申込書!F79</f>
        <v>0</v>
      </c>
      <c r="M63" s="64" t="str">
        <f>TEXT(申込書!K79,"yyyymmdd")</f>
        <v>19000100</v>
      </c>
      <c r="N63" s="64">
        <f>申込書!N79</f>
        <v>0</v>
      </c>
      <c r="O63" s="64">
        <f>申込書!T79</f>
        <v>0</v>
      </c>
      <c r="P63" s="65" t="str">
        <f>IF(申込書!$G$16=0,"",申込書!$G$16)</f>
        <v/>
      </c>
    </row>
    <row r="64" spans="1:16" x14ac:dyDescent="0.15">
      <c r="A64" s="57" t="s">
        <v>116</v>
      </c>
      <c r="B64" s="57"/>
      <c r="C64" s="57" t="str">
        <f>IF(F64=1,VLOOKUP(O64,'照合用(年度更新)'!F:H,3,FALSE),IF(F64=10,VLOOKUP(O64,'照合用(年度更新)'!K:M,3,FALSE),"－"))</f>
        <v>－</v>
      </c>
      <c r="D64" s="58" t="str">
        <f>申込書!$AZ$2</f>
        <v>申込番号</v>
      </c>
      <c r="E64" s="68">
        <v>62</v>
      </c>
      <c r="F64" s="58">
        <f>申込書!$AB$12</f>
        <v>0</v>
      </c>
      <c r="G64" s="60" t="e">
        <f>VLOOKUP(F64,'照合用(年度更新)'!$A$3:$B$20,2,FALSE)</f>
        <v>#N/A</v>
      </c>
      <c r="H64" s="61">
        <f>申込書!$V$5</f>
        <v>0</v>
      </c>
      <c r="J64" s="77">
        <f>申込書!$E$5</f>
        <v>0</v>
      </c>
      <c r="K64" s="63">
        <f>申込書!C80</f>
        <v>0</v>
      </c>
      <c r="L64" s="62">
        <f>申込書!F80</f>
        <v>0</v>
      </c>
      <c r="M64" s="64" t="str">
        <f>TEXT(申込書!K80,"yyyymmdd")</f>
        <v>19000100</v>
      </c>
      <c r="N64" s="64">
        <f>申込書!N80</f>
        <v>0</v>
      </c>
      <c r="O64" s="64">
        <f>申込書!T80</f>
        <v>0</v>
      </c>
      <c r="P64" s="65" t="str">
        <f>IF(申込書!$G$16=0,"",申込書!$G$16)</f>
        <v/>
      </c>
    </row>
    <row r="65" spans="1:16" x14ac:dyDescent="0.15">
      <c r="A65" s="57" t="s">
        <v>116</v>
      </c>
      <c r="B65" s="57"/>
      <c r="C65" s="57" t="str">
        <f>IF(F65=1,VLOOKUP(O65,'照合用(年度更新)'!F:H,3,FALSE),IF(F65=10,VLOOKUP(O65,'照合用(年度更新)'!K:M,3,FALSE),"－"))</f>
        <v>－</v>
      </c>
      <c r="D65" s="58" t="str">
        <f>申込書!$AZ$2</f>
        <v>申込番号</v>
      </c>
      <c r="E65" s="59">
        <v>63</v>
      </c>
      <c r="F65" s="58">
        <f>申込書!$AB$12</f>
        <v>0</v>
      </c>
      <c r="G65" s="60" t="e">
        <f>VLOOKUP(F65,'照合用(年度更新)'!$A$3:$B$20,2,FALSE)</f>
        <v>#N/A</v>
      </c>
      <c r="H65" s="61">
        <f>申込書!$V$5</f>
        <v>0</v>
      </c>
      <c r="J65" s="77">
        <f>申込書!$E$5</f>
        <v>0</v>
      </c>
      <c r="K65" s="63">
        <f>申込書!C81</f>
        <v>0</v>
      </c>
      <c r="L65" s="62">
        <f>申込書!F81</f>
        <v>0</v>
      </c>
      <c r="M65" s="64" t="str">
        <f>TEXT(申込書!K81,"yyyymmdd")</f>
        <v>19000100</v>
      </c>
      <c r="N65" s="64">
        <f>申込書!N81</f>
        <v>0</v>
      </c>
      <c r="O65" s="64">
        <f>申込書!T81</f>
        <v>0</v>
      </c>
      <c r="P65" s="65" t="str">
        <f>IF(申込書!$G$16=0,"",申込書!$G$16)</f>
        <v/>
      </c>
    </row>
    <row r="66" spans="1:16" x14ac:dyDescent="0.15">
      <c r="A66" s="57" t="s">
        <v>116</v>
      </c>
      <c r="B66" s="57"/>
      <c r="C66" s="57" t="str">
        <f>IF(F66=1,VLOOKUP(O66,'照合用(年度更新)'!F:H,3,FALSE),IF(F66=10,VLOOKUP(O66,'照合用(年度更新)'!K:M,3,FALSE),"－"))</f>
        <v>－</v>
      </c>
      <c r="D66" s="58" t="str">
        <f>申込書!$AZ$2</f>
        <v>申込番号</v>
      </c>
      <c r="E66" s="68">
        <v>64</v>
      </c>
      <c r="F66" s="58">
        <f>申込書!$AB$12</f>
        <v>0</v>
      </c>
      <c r="G66" s="60" t="e">
        <f>VLOOKUP(F66,'照合用(年度更新)'!$A$3:$B$20,2,FALSE)</f>
        <v>#N/A</v>
      </c>
      <c r="H66" s="61">
        <f>申込書!$V$5</f>
        <v>0</v>
      </c>
      <c r="J66" s="77">
        <f>申込書!$E$5</f>
        <v>0</v>
      </c>
      <c r="K66" s="63">
        <f>申込書!C82</f>
        <v>0</v>
      </c>
      <c r="L66" s="62">
        <f>申込書!F82</f>
        <v>0</v>
      </c>
      <c r="M66" s="64" t="str">
        <f>TEXT(申込書!K82,"yyyymmdd")</f>
        <v>19000100</v>
      </c>
      <c r="N66" s="64">
        <f>申込書!N82</f>
        <v>0</v>
      </c>
      <c r="O66" s="64">
        <f>申込書!T82</f>
        <v>0</v>
      </c>
      <c r="P66" s="65" t="str">
        <f>IF(申込書!$G$16=0,"",申込書!$G$16)</f>
        <v/>
      </c>
    </row>
    <row r="67" spans="1:16" x14ac:dyDescent="0.15">
      <c r="A67" s="57" t="s">
        <v>116</v>
      </c>
      <c r="B67" s="57"/>
      <c r="C67" s="57" t="str">
        <f>IF(F67=1,VLOOKUP(O67,'照合用(年度更新)'!F:H,3,FALSE),IF(F67=10,VLOOKUP(O67,'照合用(年度更新)'!K:M,3,FALSE),"－"))</f>
        <v>－</v>
      </c>
      <c r="D67" s="58" t="str">
        <f>申込書!$AZ$2</f>
        <v>申込番号</v>
      </c>
      <c r="E67" s="59">
        <v>65</v>
      </c>
      <c r="F67" s="58">
        <f>申込書!$AB$12</f>
        <v>0</v>
      </c>
      <c r="G67" s="60" t="e">
        <f>VLOOKUP(F67,'照合用(年度更新)'!$A$3:$B$20,2,FALSE)</f>
        <v>#N/A</v>
      </c>
      <c r="H67" s="61">
        <f>申込書!$V$5</f>
        <v>0</v>
      </c>
      <c r="J67" s="77">
        <f>申込書!$E$5</f>
        <v>0</v>
      </c>
      <c r="K67" s="63">
        <f>申込書!C83</f>
        <v>0</v>
      </c>
      <c r="L67" s="62">
        <f>申込書!F83</f>
        <v>0</v>
      </c>
      <c r="M67" s="64" t="str">
        <f>TEXT(申込書!K83,"yyyymmdd")</f>
        <v>19000100</v>
      </c>
      <c r="N67" s="64">
        <f>申込書!N83</f>
        <v>0</v>
      </c>
      <c r="O67" s="64">
        <f>申込書!T83</f>
        <v>0</v>
      </c>
      <c r="P67" s="65" t="str">
        <f>IF(申込書!$G$16=0,"",申込書!$G$16)</f>
        <v/>
      </c>
    </row>
    <row r="68" spans="1:16" x14ac:dyDescent="0.15">
      <c r="A68" s="57" t="s">
        <v>116</v>
      </c>
      <c r="B68" s="57"/>
      <c r="C68" s="57" t="str">
        <f>IF(F68=1,VLOOKUP(O68,'照合用(年度更新)'!F:H,3,FALSE),IF(F68=10,VLOOKUP(O68,'照合用(年度更新)'!K:M,3,FALSE),"－"))</f>
        <v>－</v>
      </c>
      <c r="D68" s="58" t="str">
        <f>申込書!$AZ$2</f>
        <v>申込番号</v>
      </c>
      <c r="E68" s="68">
        <v>66</v>
      </c>
      <c r="F68" s="58">
        <f>申込書!$AB$12</f>
        <v>0</v>
      </c>
      <c r="G68" s="60" t="e">
        <f>VLOOKUP(F68,'照合用(年度更新)'!$A$3:$B$20,2,FALSE)</f>
        <v>#N/A</v>
      </c>
      <c r="H68" s="61">
        <f>申込書!$V$5</f>
        <v>0</v>
      </c>
      <c r="J68" s="77">
        <f>申込書!$E$5</f>
        <v>0</v>
      </c>
      <c r="K68" s="63">
        <f>申込書!C84</f>
        <v>0</v>
      </c>
      <c r="L68" s="62">
        <f>申込書!F84</f>
        <v>0</v>
      </c>
      <c r="M68" s="64" t="str">
        <f>TEXT(申込書!K84,"yyyymmdd")</f>
        <v>19000100</v>
      </c>
      <c r="N68" s="64">
        <f>申込書!N84</f>
        <v>0</v>
      </c>
      <c r="O68" s="64">
        <f>申込書!T84</f>
        <v>0</v>
      </c>
      <c r="P68" s="65" t="str">
        <f>IF(申込書!$G$16=0,"",申込書!$G$16)</f>
        <v/>
      </c>
    </row>
    <row r="69" spans="1:16" x14ac:dyDescent="0.15">
      <c r="A69" s="57" t="s">
        <v>116</v>
      </c>
      <c r="B69" s="57"/>
      <c r="C69" s="57" t="str">
        <f>IF(F69=1,VLOOKUP(O69,'照合用(年度更新)'!F:H,3,FALSE),IF(F69=10,VLOOKUP(O69,'照合用(年度更新)'!K:M,3,FALSE),"－"))</f>
        <v>－</v>
      </c>
      <c r="D69" s="58" t="str">
        <f>申込書!$AZ$2</f>
        <v>申込番号</v>
      </c>
      <c r="E69" s="59">
        <v>67</v>
      </c>
      <c r="F69" s="58">
        <f>申込書!$AB$12</f>
        <v>0</v>
      </c>
      <c r="G69" s="60" t="e">
        <f>VLOOKUP(F69,'照合用(年度更新)'!$A$3:$B$20,2,FALSE)</f>
        <v>#N/A</v>
      </c>
      <c r="H69" s="61">
        <f>申込書!$V$5</f>
        <v>0</v>
      </c>
      <c r="J69" s="77">
        <f>申込書!$E$5</f>
        <v>0</v>
      </c>
      <c r="K69" s="63">
        <f>申込書!C85</f>
        <v>0</v>
      </c>
      <c r="L69" s="62">
        <f>申込書!F85</f>
        <v>0</v>
      </c>
      <c r="M69" s="64" t="str">
        <f>TEXT(申込書!K85,"yyyymmdd")</f>
        <v>19000100</v>
      </c>
      <c r="N69" s="64">
        <f>申込書!N85</f>
        <v>0</v>
      </c>
      <c r="O69" s="64">
        <f>申込書!T85</f>
        <v>0</v>
      </c>
      <c r="P69" s="65" t="str">
        <f>IF(申込書!$G$16=0,"",申込書!$G$16)</f>
        <v/>
      </c>
    </row>
    <row r="70" spans="1:16" x14ac:dyDescent="0.15">
      <c r="A70" s="57" t="s">
        <v>116</v>
      </c>
      <c r="B70" s="57"/>
      <c r="C70" s="57" t="str">
        <f>IF(F70=1,VLOOKUP(O70,'照合用(年度更新)'!F:H,3,FALSE),IF(F70=10,VLOOKUP(O70,'照合用(年度更新)'!K:M,3,FALSE),"－"))</f>
        <v>－</v>
      </c>
      <c r="D70" s="58" t="str">
        <f>申込書!$AZ$2</f>
        <v>申込番号</v>
      </c>
      <c r="E70" s="68">
        <v>68</v>
      </c>
      <c r="F70" s="58">
        <f>申込書!$AB$12</f>
        <v>0</v>
      </c>
      <c r="G70" s="60" t="e">
        <f>VLOOKUP(F70,'照合用(年度更新)'!$A$3:$B$20,2,FALSE)</f>
        <v>#N/A</v>
      </c>
      <c r="H70" s="61">
        <f>申込書!$V$5</f>
        <v>0</v>
      </c>
      <c r="J70" s="77">
        <f>申込書!$E$5</f>
        <v>0</v>
      </c>
      <c r="K70" s="63">
        <f>申込書!C86</f>
        <v>0</v>
      </c>
      <c r="L70" s="62">
        <f>申込書!F86</f>
        <v>0</v>
      </c>
      <c r="M70" s="64" t="str">
        <f>TEXT(申込書!K86,"yyyymmdd")</f>
        <v>19000100</v>
      </c>
      <c r="N70" s="64">
        <f>申込書!N86</f>
        <v>0</v>
      </c>
      <c r="O70" s="64">
        <f>申込書!T86</f>
        <v>0</v>
      </c>
      <c r="P70" s="65" t="str">
        <f>IF(申込書!$G$16=0,"",申込書!$G$16)</f>
        <v/>
      </c>
    </row>
    <row r="71" spans="1:16" x14ac:dyDescent="0.15">
      <c r="A71" s="57" t="s">
        <v>116</v>
      </c>
      <c r="B71" s="57"/>
      <c r="C71" s="57" t="str">
        <f>IF(F71=1,VLOOKUP(O71,'照合用(年度更新)'!F:H,3,FALSE),IF(F71=10,VLOOKUP(O71,'照合用(年度更新)'!K:M,3,FALSE),"－"))</f>
        <v>－</v>
      </c>
      <c r="D71" s="58" t="str">
        <f>申込書!$AZ$2</f>
        <v>申込番号</v>
      </c>
      <c r="E71" s="59">
        <v>69</v>
      </c>
      <c r="F71" s="58">
        <f>申込書!$AB$12</f>
        <v>0</v>
      </c>
      <c r="G71" s="60" t="e">
        <f>VLOOKUP(F71,'照合用(年度更新)'!$A$3:$B$20,2,FALSE)</f>
        <v>#N/A</v>
      </c>
      <c r="H71" s="61">
        <f>申込書!$V$5</f>
        <v>0</v>
      </c>
      <c r="J71" s="77">
        <f>申込書!$E$5</f>
        <v>0</v>
      </c>
      <c r="K71" s="63">
        <f>申込書!C87</f>
        <v>0</v>
      </c>
      <c r="L71" s="62">
        <f>申込書!F87</f>
        <v>0</v>
      </c>
      <c r="M71" s="64" t="str">
        <f>TEXT(申込書!K87,"yyyymmdd")</f>
        <v>19000100</v>
      </c>
      <c r="N71" s="64">
        <f>申込書!N87</f>
        <v>0</v>
      </c>
      <c r="O71" s="64">
        <f>申込書!T87</f>
        <v>0</v>
      </c>
      <c r="P71" s="65" t="str">
        <f>IF(申込書!$G$16=0,"",申込書!$G$16)</f>
        <v/>
      </c>
    </row>
    <row r="72" spans="1:16" x14ac:dyDescent="0.15">
      <c r="A72" s="57" t="s">
        <v>116</v>
      </c>
      <c r="B72" s="57"/>
      <c r="C72" s="57" t="str">
        <f>IF(F72=1,VLOOKUP(O72,'照合用(年度更新)'!F:H,3,FALSE),IF(F72=10,VLOOKUP(O72,'照合用(年度更新)'!K:M,3,FALSE),"－"))</f>
        <v>－</v>
      </c>
      <c r="D72" s="58" t="str">
        <f>申込書!$AZ$2</f>
        <v>申込番号</v>
      </c>
      <c r="E72" s="68">
        <v>70</v>
      </c>
      <c r="F72" s="58">
        <f>申込書!$AB$12</f>
        <v>0</v>
      </c>
      <c r="G72" s="60" t="e">
        <f>VLOOKUP(F72,'照合用(年度更新)'!$A$3:$B$20,2,FALSE)</f>
        <v>#N/A</v>
      </c>
      <c r="H72" s="61">
        <f>申込書!$V$5</f>
        <v>0</v>
      </c>
      <c r="J72" s="77">
        <f>申込書!$E$5</f>
        <v>0</v>
      </c>
      <c r="K72" s="63">
        <f>申込書!C88</f>
        <v>0</v>
      </c>
      <c r="L72" s="62">
        <f>申込書!F88</f>
        <v>0</v>
      </c>
      <c r="M72" s="64" t="str">
        <f>TEXT(申込書!K88,"yyyymmdd")</f>
        <v>19000100</v>
      </c>
      <c r="N72" s="64">
        <f>申込書!N88</f>
        <v>0</v>
      </c>
      <c r="O72" s="64">
        <f>申込書!T88</f>
        <v>0</v>
      </c>
      <c r="P72" s="65" t="str">
        <f>IF(申込書!$G$16=0,"",申込書!$G$16)</f>
        <v/>
      </c>
    </row>
    <row r="73" spans="1:16" x14ac:dyDescent="0.15">
      <c r="A73" s="57" t="s">
        <v>116</v>
      </c>
      <c r="B73" s="57"/>
      <c r="C73" s="57" t="str">
        <f>IF(F73=1,VLOOKUP(O73,'照合用(年度更新)'!F:H,3,FALSE),IF(F73=10,VLOOKUP(O73,'照合用(年度更新)'!K:M,3,FALSE),"－"))</f>
        <v>－</v>
      </c>
      <c r="D73" s="58" t="str">
        <f>申込書!$AZ$2</f>
        <v>申込番号</v>
      </c>
      <c r="E73" s="59">
        <v>71</v>
      </c>
      <c r="F73" s="58">
        <f>申込書!$AB$12</f>
        <v>0</v>
      </c>
      <c r="G73" s="60" t="e">
        <f>VLOOKUP(F73,'照合用(年度更新)'!$A$3:$B$20,2,FALSE)</f>
        <v>#N/A</v>
      </c>
      <c r="H73" s="61">
        <f>申込書!$V$5</f>
        <v>0</v>
      </c>
      <c r="J73" s="77">
        <f>申込書!$E$5</f>
        <v>0</v>
      </c>
      <c r="K73" s="63">
        <f>申込書!C89</f>
        <v>0</v>
      </c>
      <c r="L73" s="62">
        <f>申込書!F89</f>
        <v>0</v>
      </c>
      <c r="M73" s="64" t="str">
        <f>TEXT(申込書!K89,"yyyymmdd")</f>
        <v>19000100</v>
      </c>
      <c r="N73" s="64">
        <f>申込書!N89</f>
        <v>0</v>
      </c>
      <c r="O73" s="64">
        <f>申込書!T89</f>
        <v>0</v>
      </c>
      <c r="P73" s="65" t="str">
        <f>IF(申込書!$G$16=0,"",申込書!$G$16)</f>
        <v/>
      </c>
    </row>
    <row r="74" spans="1:16" x14ac:dyDescent="0.15">
      <c r="A74" s="57" t="s">
        <v>116</v>
      </c>
      <c r="B74" s="57"/>
      <c r="C74" s="57" t="str">
        <f>IF(F74=1,VLOOKUP(O74,'照合用(年度更新)'!F:H,3,FALSE),IF(F74=10,VLOOKUP(O74,'照合用(年度更新)'!K:M,3,FALSE),"－"))</f>
        <v>－</v>
      </c>
      <c r="D74" s="58" t="str">
        <f>申込書!$AZ$2</f>
        <v>申込番号</v>
      </c>
      <c r="E74" s="68">
        <v>72</v>
      </c>
      <c r="F74" s="58">
        <f>申込書!$AB$12</f>
        <v>0</v>
      </c>
      <c r="G74" s="60" t="e">
        <f>VLOOKUP(F74,'照合用(年度更新)'!$A$3:$B$20,2,FALSE)</f>
        <v>#N/A</v>
      </c>
      <c r="H74" s="61">
        <f>申込書!$V$5</f>
        <v>0</v>
      </c>
      <c r="J74" s="77">
        <f>申込書!$E$5</f>
        <v>0</v>
      </c>
      <c r="K74" s="63">
        <f>申込書!C90</f>
        <v>0</v>
      </c>
      <c r="L74" s="62">
        <f>申込書!F90</f>
        <v>0</v>
      </c>
      <c r="M74" s="64" t="str">
        <f>TEXT(申込書!K90,"yyyymmdd")</f>
        <v>19000100</v>
      </c>
      <c r="N74" s="64">
        <f>申込書!N90</f>
        <v>0</v>
      </c>
      <c r="O74" s="64">
        <f>申込書!T90</f>
        <v>0</v>
      </c>
      <c r="P74" s="65" t="str">
        <f>IF(申込書!$G$16=0,"",申込書!$G$16)</f>
        <v/>
      </c>
    </row>
    <row r="75" spans="1:16" x14ac:dyDescent="0.15">
      <c r="A75" s="57" t="s">
        <v>116</v>
      </c>
      <c r="B75" s="57"/>
      <c r="C75" s="57" t="str">
        <f>IF(F75=1,VLOOKUP(O75,'照合用(年度更新)'!F:H,3,FALSE),IF(F75=10,VLOOKUP(O75,'照合用(年度更新)'!K:M,3,FALSE),"－"))</f>
        <v>－</v>
      </c>
      <c r="D75" s="58" t="str">
        <f>申込書!$AZ$2</f>
        <v>申込番号</v>
      </c>
      <c r="E75" s="59">
        <v>73</v>
      </c>
      <c r="F75" s="58">
        <f>申込書!$AB$12</f>
        <v>0</v>
      </c>
      <c r="G75" s="60" t="e">
        <f>VLOOKUP(F75,'照合用(年度更新)'!$A$3:$B$20,2,FALSE)</f>
        <v>#N/A</v>
      </c>
      <c r="H75" s="61">
        <f>申込書!$V$5</f>
        <v>0</v>
      </c>
      <c r="J75" s="77">
        <f>申込書!$E$5</f>
        <v>0</v>
      </c>
      <c r="K75" s="63">
        <f>申込書!C91</f>
        <v>0</v>
      </c>
      <c r="L75" s="62">
        <f>申込書!F91</f>
        <v>0</v>
      </c>
      <c r="M75" s="64" t="str">
        <f>TEXT(申込書!K91,"yyyymmdd")</f>
        <v>19000100</v>
      </c>
      <c r="N75" s="64">
        <f>申込書!N91</f>
        <v>0</v>
      </c>
      <c r="O75" s="64">
        <f>申込書!T91</f>
        <v>0</v>
      </c>
      <c r="P75" s="65" t="str">
        <f>IF(申込書!$G$16=0,"",申込書!$G$16)</f>
        <v/>
      </c>
    </row>
    <row r="76" spans="1:16" x14ac:dyDescent="0.15">
      <c r="A76" s="57" t="s">
        <v>116</v>
      </c>
      <c r="B76" s="57"/>
      <c r="C76" s="57" t="str">
        <f>IF(F76=1,VLOOKUP(O76,'照合用(年度更新)'!F:H,3,FALSE),IF(F76=10,VLOOKUP(O76,'照合用(年度更新)'!K:M,3,FALSE),"－"))</f>
        <v>－</v>
      </c>
      <c r="D76" s="58" t="str">
        <f>申込書!$AZ$2</f>
        <v>申込番号</v>
      </c>
      <c r="E76" s="68">
        <v>74</v>
      </c>
      <c r="F76" s="58">
        <f>申込書!$AB$12</f>
        <v>0</v>
      </c>
      <c r="G76" s="60" t="e">
        <f>VLOOKUP(F76,'照合用(年度更新)'!$A$3:$B$20,2,FALSE)</f>
        <v>#N/A</v>
      </c>
      <c r="H76" s="61">
        <f>申込書!$V$5</f>
        <v>0</v>
      </c>
      <c r="J76" s="77">
        <f>申込書!$E$5</f>
        <v>0</v>
      </c>
      <c r="K76" s="63">
        <f>申込書!C92</f>
        <v>0</v>
      </c>
      <c r="L76" s="62">
        <f>申込書!F92</f>
        <v>0</v>
      </c>
      <c r="M76" s="64" t="str">
        <f>TEXT(申込書!K92,"yyyymmdd")</f>
        <v>19000100</v>
      </c>
      <c r="N76" s="64">
        <f>申込書!N92</f>
        <v>0</v>
      </c>
      <c r="O76" s="64">
        <f>申込書!T92</f>
        <v>0</v>
      </c>
      <c r="P76" s="65" t="str">
        <f>IF(申込書!$G$16=0,"",申込書!$G$16)</f>
        <v/>
      </c>
    </row>
    <row r="77" spans="1:16" x14ac:dyDescent="0.15">
      <c r="A77" s="57" t="s">
        <v>116</v>
      </c>
      <c r="B77" s="57"/>
      <c r="C77" s="57" t="str">
        <f>IF(F77=1,VLOOKUP(O77,'照合用(年度更新)'!F:H,3,FALSE),IF(F77=10,VLOOKUP(O77,'照合用(年度更新)'!K:M,3,FALSE),"－"))</f>
        <v>－</v>
      </c>
      <c r="D77" s="58" t="str">
        <f>申込書!$AZ$2</f>
        <v>申込番号</v>
      </c>
      <c r="E77" s="59">
        <v>75</v>
      </c>
      <c r="F77" s="58">
        <f>申込書!$AB$12</f>
        <v>0</v>
      </c>
      <c r="G77" s="60" t="e">
        <f>VLOOKUP(F77,'照合用(年度更新)'!$A$3:$B$20,2,FALSE)</f>
        <v>#N/A</v>
      </c>
      <c r="H77" s="61">
        <f>申込書!$V$5</f>
        <v>0</v>
      </c>
      <c r="J77" s="77">
        <f>申込書!$E$5</f>
        <v>0</v>
      </c>
      <c r="K77" s="63">
        <f>申込書!C93</f>
        <v>0</v>
      </c>
      <c r="L77" s="62">
        <f>申込書!F93</f>
        <v>0</v>
      </c>
      <c r="M77" s="64" t="str">
        <f>TEXT(申込書!K93,"yyyymmdd")</f>
        <v>19000100</v>
      </c>
      <c r="N77" s="64">
        <f>申込書!N93</f>
        <v>0</v>
      </c>
      <c r="O77" s="64">
        <f>申込書!T93</f>
        <v>0</v>
      </c>
      <c r="P77" s="65" t="str">
        <f>IF(申込書!$G$16=0,"",申込書!$G$16)</f>
        <v/>
      </c>
    </row>
    <row r="78" spans="1:16" x14ac:dyDescent="0.15">
      <c r="A78" s="57" t="s">
        <v>116</v>
      </c>
      <c r="B78" s="57"/>
      <c r="C78" s="57" t="str">
        <f>IF(F78=1,VLOOKUP(O78,'照合用(年度更新)'!F:H,3,FALSE),IF(F78=10,VLOOKUP(O78,'照合用(年度更新)'!K:M,3,FALSE),"－"))</f>
        <v>－</v>
      </c>
      <c r="D78" s="58" t="str">
        <f>申込書!$AZ$2</f>
        <v>申込番号</v>
      </c>
      <c r="E78" s="68">
        <v>76</v>
      </c>
      <c r="F78" s="58">
        <f>申込書!$AB$12</f>
        <v>0</v>
      </c>
      <c r="G78" s="60" t="e">
        <f>VLOOKUP(F78,'照合用(年度更新)'!$A$3:$B$20,2,FALSE)</f>
        <v>#N/A</v>
      </c>
      <c r="H78" s="61">
        <f>申込書!$V$5</f>
        <v>0</v>
      </c>
      <c r="J78" s="77">
        <f>申込書!$E$5</f>
        <v>0</v>
      </c>
      <c r="K78" s="63">
        <f>申込書!C94</f>
        <v>0</v>
      </c>
      <c r="L78" s="62">
        <f>申込書!F94</f>
        <v>0</v>
      </c>
      <c r="M78" s="64" t="str">
        <f>TEXT(申込書!K94,"yyyymmdd")</f>
        <v>19000100</v>
      </c>
      <c r="N78" s="64">
        <f>申込書!N94</f>
        <v>0</v>
      </c>
      <c r="O78" s="64">
        <f>申込書!T94</f>
        <v>0</v>
      </c>
      <c r="P78" s="65" t="str">
        <f>IF(申込書!$G$16=0,"",申込書!$G$16)</f>
        <v/>
      </c>
    </row>
    <row r="79" spans="1:16" x14ac:dyDescent="0.15">
      <c r="A79" s="57" t="s">
        <v>116</v>
      </c>
      <c r="B79" s="57"/>
      <c r="C79" s="57" t="str">
        <f>IF(F79=1,VLOOKUP(O79,'照合用(年度更新)'!F:H,3,FALSE),IF(F79=10,VLOOKUP(O79,'照合用(年度更新)'!K:M,3,FALSE),"－"))</f>
        <v>－</v>
      </c>
      <c r="D79" s="58" t="str">
        <f>申込書!$AZ$2</f>
        <v>申込番号</v>
      </c>
      <c r="E79" s="59">
        <v>77</v>
      </c>
      <c r="F79" s="58">
        <f>申込書!$AB$12</f>
        <v>0</v>
      </c>
      <c r="G79" s="60" t="e">
        <f>VLOOKUP(F79,'照合用(年度更新)'!$A$3:$B$20,2,FALSE)</f>
        <v>#N/A</v>
      </c>
      <c r="H79" s="61">
        <f>申込書!$V$5</f>
        <v>0</v>
      </c>
      <c r="J79" s="77">
        <f>申込書!$E$5</f>
        <v>0</v>
      </c>
      <c r="K79" s="63">
        <f>申込書!C95</f>
        <v>0</v>
      </c>
      <c r="L79" s="62">
        <f>申込書!F95</f>
        <v>0</v>
      </c>
      <c r="M79" s="64" t="str">
        <f>TEXT(申込書!K95,"yyyymmdd")</f>
        <v>19000100</v>
      </c>
      <c r="N79" s="64">
        <f>申込書!N95</f>
        <v>0</v>
      </c>
      <c r="O79" s="64">
        <f>申込書!T95</f>
        <v>0</v>
      </c>
      <c r="P79" s="65" t="str">
        <f>IF(申込書!$G$16=0,"",申込書!$G$16)</f>
        <v/>
      </c>
    </row>
    <row r="80" spans="1:16" x14ac:dyDescent="0.15">
      <c r="A80" s="57" t="s">
        <v>116</v>
      </c>
      <c r="B80" s="57"/>
      <c r="C80" s="57" t="str">
        <f>IF(F80=1,VLOOKUP(O80,'照合用(年度更新)'!F:H,3,FALSE),IF(F80=10,VLOOKUP(O80,'照合用(年度更新)'!K:M,3,FALSE),"－"))</f>
        <v>－</v>
      </c>
      <c r="D80" s="58" t="str">
        <f>申込書!$AZ$2</f>
        <v>申込番号</v>
      </c>
      <c r="E80" s="68">
        <v>78</v>
      </c>
      <c r="F80" s="58">
        <f>申込書!$AB$12</f>
        <v>0</v>
      </c>
      <c r="G80" s="60" t="e">
        <f>VLOOKUP(F80,'照合用(年度更新)'!$A$3:$B$20,2,FALSE)</f>
        <v>#N/A</v>
      </c>
      <c r="H80" s="61">
        <f>申込書!$V$5</f>
        <v>0</v>
      </c>
      <c r="J80" s="77">
        <f>申込書!$E$5</f>
        <v>0</v>
      </c>
      <c r="K80" s="63">
        <f>申込書!C96</f>
        <v>0</v>
      </c>
      <c r="L80" s="62">
        <f>申込書!F96</f>
        <v>0</v>
      </c>
      <c r="M80" s="64" t="str">
        <f>TEXT(申込書!K96,"yyyymmdd")</f>
        <v>19000100</v>
      </c>
      <c r="N80" s="64">
        <f>申込書!N96</f>
        <v>0</v>
      </c>
      <c r="O80" s="64">
        <f>申込書!T96</f>
        <v>0</v>
      </c>
      <c r="P80" s="65" t="str">
        <f>IF(申込書!$G$16=0,"",申込書!$G$16)</f>
        <v/>
      </c>
    </row>
    <row r="81" spans="1:16" x14ac:dyDescent="0.15">
      <c r="A81" s="57" t="s">
        <v>116</v>
      </c>
      <c r="B81" s="57"/>
      <c r="C81" s="57" t="str">
        <f>IF(F81=1,VLOOKUP(O81,'照合用(年度更新)'!F:H,3,FALSE),IF(F81=10,VLOOKUP(O81,'照合用(年度更新)'!K:M,3,FALSE),"－"))</f>
        <v>－</v>
      </c>
      <c r="D81" s="58" t="str">
        <f>申込書!$AZ$2</f>
        <v>申込番号</v>
      </c>
      <c r="E81" s="59">
        <v>79</v>
      </c>
      <c r="F81" s="58">
        <f>申込書!$AB$12</f>
        <v>0</v>
      </c>
      <c r="G81" s="60" t="e">
        <f>VLOOKUP(F81,'照合用(年度更新)'!$A$3:$B$20,2,FALSE)</f>
        <v>#N/A</v>
      </c>
      <c r="H81" s="61">
        <f>申込書!$V$5</f>
        <v>0</v>
      </c>
      <c r="J81" s="77">
        <f>申込書!$E$5</f>
        <v>0</v>
      </c>
      <c r="K81" s="63">
        <f>申込書!C97</f>
        <v>0</v>
      </c>
      <c r="L81" s="62">
        <f>申込書!F97</f>
        <v>0</v>
      </c>
      <c r="M81" s="64" t="str">
        <f>TEXT(申込書!K97,"yyyymmdd")</f>
        <v>19000100</v>
      </c>
      <c r="N81" s="64">
        <f>申込書!N97</f>
        <v>0</v>
      </c>
      <c r="O81" s="64">
        <f>申込書!T97</f>
        <v>0</v>
      </c>
      <c r="P81" s="65" t="str">
        <f>IF(申込書!$G$16=0,"",申込書!$G$16)</f>
        <v/>
      </c>
    </row>
    <row r="82" spans="1:16" x14ac:dyDescent="0.15">
      <c r="A82" s="57" t="s">
        <v>116</v>
      </c>
      <c r="B82" s="57"/>
      <c r="C82" s="57" t="str">
        <f>IF(F82=1,VLOOKUP(O82,'照合用(年度更新)'!F:H,3,FALSE),IF(F82=10,VLOOKUP(O82,'照合用(年度更新)'!K:M,3,FALSE),"－"))</f>
        <v>－</v>
      </c>
      <c r="D82" s="58" t="str">
        <f>申込書!$AZ$2</f>
        <v>申込番号</v>
      </c>
      <c r="E82" s="68">
        <v>80</v>
      </c>
      <c r="F82" s="58">
        <f>申込書!$AB$12</f>
        <v>0</v>
      </c>
      <c r="G82" s="60" t="e">
        <f>VLOOKUP(F82,'照合用(年度更新)'!$A$3:$B$20,2,FALSE)</f>
        <v>#N/A</v>
      </c>
      <c r="H82" s="61">
        <f>申込書!$V$5</f>
        <v>0</v>
      </c>
      <c r="J82" s="77">
        <f>申込書!$E$5</f>
        <v>0</v>
      </c>
      <c r="K82" s="63">
        <f>申込書!C98</f>
        <v>0</v>
      </c>
      <c r="L82" s="62">
        <f>申込書!F98</f>
        <v>0</v>
      </c>
      <c r="M82" s="64" t="str">
        <f>TEXT(申込書!K98,"yyyymmdd")</f>
        <v>19000100</v>
      </c>
      <c r="N82" s="64">
        <f>申込書!N98</f>
        <v>0</v>
      </c>
      <c r="O82" s="64">
        <f>申込書!T98</f>
        <v>0</v>
      </c>
      <c r="P82" s="65" t="str">
        <f>IF(申込書!$G$16=0,"",申込書!$G$16)</f>
        <v/>
      </c>
    </row>
    <row r="83" spans="1:16" x14ac:dyDescent="0.15">
      <c r="A83" s="57" t="s">
        <v>116</v>
      </c>
      <c r="B83" s="57"/>
      <c r="C83" s="57" t="str">
        <f>IF(F83=1,VLOOKUP(O83,'照合用(年度更新)'!F:H,3,FALSE),IF(F83=10,VLOOKUP(O83,'照合用(年度更新)'!K:M,3,FALSE),"－"))</f>
        <v>－</v>
      </c>
      <c r="D83" s="58" t="str">
        <f>申込書!$AZ$2</f>
        <v>申込番号</v>
      </c>
      <c r="E83" s="59">
        <v>81</v>
      </c>
      <c r="F83" s="58">
        <f>申込書!$AB$12</f>
        <v>0</v>
      </c>
      <c r="G83" s="60" t="e">
        <f>VLOOKUP(F83,'照合用(年度更新)'!$A$3:$B$20,2,FALSE)</f>
        <v>#N/A</v>
      </c>
      <c r="H83" s="61">
        <f>申込書!$V$5</f>
        <v>0</v>
      </c>
      <c r="J83" s="77">
        <f>申込書!$E$5</f>
        <v>0</v>
      </c>
      <c r="K83" s="63">
        <f>申込書!C99</f>
        <v>0</v>
      </c>
      <c r="L83" s="62">
        <f>申込書!F99</f>
        <v>0</v>
      </c>
      <c r="M83" s="64" t="str">
        <f>TEXT(申込書!K99,"yyyymmdd")</f>
        <v>19000100</v>
      </c>
      <c r="N83" s="64">
        <f>申込書!N99</f>
        <v>0</v>
      </c>
      <c r="O83" s="64">
        <f>申込書!T99</f>
        <v>0</v>
      </c>
      <c r="P83" s="65" t="str">
        <f>IF(申込書!$G$16=0,"",申込書!$G$16)</f>
        <v/>
      </c>
    </row>
    <row r="84" spans="1:16" x14ac:dyDescent="0.15">
      <c r="A84" s="57" t="s">
        <v>116</v>
      </c>
      <c r="B84" s="57"/>
      <c r="C84" s="57" t="str">
        <f>IF(F84=1,VLOOKUP(O84,'照合用(年度更新)'!F:H,3,FALSE),IF(F84=10,VLOOKUP(O84,'照合用(年度更新)'!K:M,3,FALSE),"－"))</f>
        <v>－</v>
      </c>
      <c r="D84" s="58" t="str">
        <f>申込書!$AZ$2</f>
        <v>申込番号</v>
      </c>
      <c r="E84" s="68">
        <v>82</v>
      </c>
      <c r="F84" s="58">
        <f>申込書!$AB$12</f>
        <v>0</v>
      </c>
      <c r="G84" s="60" t="e">
        <f>VLOOKUP(F84,'照合用(年度更新)'!$A$3:$B$20,2,FALSE)</f>
        <v>#N/A</v>
      </c>
      <c r="H84" s="61">
        <f>申込書!$V$5</f>
        <v>0</v>
      </c>
      <c r="J84" s="77">
        <f>申込書!$E$5</f>
        <v>0</v>
      </c>
      <c r="K84" s="63">
        <f>申込書!C100</f>
        <v>0</v>
      </c>
      <c r="L84" s="62">
        <f>申込書!F100</f>
        <v>0</v>
      </c>
      <c r="M84" s="64" t="str">
        <f>TEXT(申込書!K100,"yyyymmdd")</f>
        <v>19000100</v>
      </c>
      <c r="N84" s="64">
        <f>申込書!N100</f>
        <v>0</v>
      </c>
      <c r="O84" s="64">
        <f>申込書!T100</f>
        <v>0</v>
      </c>
      <c r="P84" s="65" t="str">
        <f>IF(申込書!$G$16=0,"",申込書!$G$16)</f>
        <v/>
      </c>
    </row>
    <row r="85" spans="1:16" x14ac:dyDescent="0.15">
      <c r="A85" s="57" t="s">
        <v>116</v>
      </c>
      <c r="B85" s="57"/>
      <c r="C85" s="57" t="str">
        <f>IF(F85=1,VLOOKUP(O85,'照合用(年度更新)'!F:H,3,FALSE),IF(F85=10,VLOOKUP(O85,'照合用(年度更新)'!K:M,3,FALSE),"－"))</f>
        <v>－</v>
      </c>
      <c r="D85" s="58" t="str">
        <f>申込書!$AZ$2</f>
        <v>申込番号</v>
      </c>
      <c r="E85" s="59">
        <v>83</v>
      </c>
      <c r="F85" s="58">
        <f>申込書!$AB$12</f>
        <v>0</v>
      </c>
      <c r="G85" s="60" t="e">
        <f>VLOOKUP(F85,'照合用(年度更新)'!$A$3:$B$20,2,FALSE)</f>
        <v>#N/A</v>
      </c>
      <c r="H85" s="61">
        <f>申込書!$V$5</f>
        <v>0</v>
      </c>
      <c r="J85" s="77">
        <f>申込書!$E$5</f>
        <v>0</v>
      </c>
      <c r="K85" s="63">
        <f>申込書!C101</f>
        <v>0</v>
      </c>
      <c r="L85" s="62">
        <f>申込書!F101</f>
        <v>0</v>
      </c>
      <c r="M85" s="64" t="str">
        <f>TEXT(申込書!K101,"yyyymmdd")</f>
        <v>19000100</v>
      </c>
      <c r="N85" s="64">
        <f>申込書!N101</f>
        <v>0</v>
      </c>
      <c r="O85" s="64">
        <f>申込書!T101</f>
        <v>0</v>
      </c>
      <c r="P85" s="65" t="str">
        <f>IF(申込書!$G$16=0,"",申込書!$G$16)</f>
        <v/>
      </c>
    </row>
    <row r="86" spans="1:16" x14ac:dyDescent="0.15">
      <c r="A86" s="57" t="s">
        <v>116</v>
      </c>
      <c r="B86" s="57"/>
      <c r="C86" s="57" t="str">
        <f>IF(F86=1,VLOOKUP(O86,'照合用(年度更新)'!F:H,3,FALSE),IF(F86=10,VLOOKUP(O86,'照合用(年度更新)'!K:M,3,FALSE),"－"))</f>
        <v>－</v>
      </c>
      <c r="D86" s="58" t="str">
        <f>申込書!$AZ$2</f>
        <v>申込番号</v>
      </c>
      <c r="E86" s="68">
        <v>84</v>
      </c>
      <c r="F86" s="58">
        <f>申込書!$AB$12</f>
        <v>0</v>
      </c>
      <c r="G86" s="60" t="e">
        <f>VLOOKUP(F86,'照合用(年度更新)'!$A$3:$B$20,2,FALSE)</f>
        <v>#N/A</v>
      </c>
      <c r="H86" s="61">
        <f>申込書!$V$5</f>
        <v>0</v>
      </c>
      <c r="J86" s="77">
        <f>申込書!$E$5</f>
        <v>0</v>
      </c>
      <c r="K86" s="63">
        <f>申込書!C102</f>
        <v>0</v>
      </c>
      <c r="L86" s="62">
        <f>申込書!F102</f>
        <v>0</v>
      </c>
      <c r="M86" s="64" t="str">
        <f>TEXT(申込書!K102,"yyyymmdd")</f>
        <v>19000100</v>
      </c>
      <c r="N86" s="64">
        <f>申込書!N102</f>
        <v>0</v>
      </c>
      <c r="O86" s="64">
        <f>申込書!T102</f>
        <v>0</v>
      </c>
      <c r="P86" s="65" t="str">
        <f>IF(申込書!$G$16=0,"",申込書!$G$16)</f>
        <v/>
      </c>
    </row>
    <row r="87" spans="1:16" x14ac:dyDescent="0.15">
      <c r="A87" s="57" t="s">
        <v>116</v>
      </c>
      <c r="B87" s="57"/>
      <c r="C87" s="57" t="str">
        <f>IF(F87=1,VLOOKUP(O87,'照合用(年度更新)'!F:H,3,FALSE),IF(F87=10,VLOOKUP(O87,'照合用(年度更新)'!K:M,3,FALSE),"－"))</f>
        <v>－</v>
      </c>
      <c r="D87" s="58" t="str">
        <f>申込書!$AZ$2</f>
        <v>申込番号</v>
      </c>
      <c r="E87" s="59">
        <v>85</v>
      </c>
      <c r="F87" s="58">
        <f>申込書!$AB$12</f>
        <v>0</v>
      </c>
      <c r="G87" s="60" t="e">
        <f>VLOOKUP(F87,'照合用(年度更新)'!$A$3:$B$20,2,FALSE)</f>
        <v>#N/A</v>
      </c>
      <c r="H87" s="61">
        <f>申込書!$V$5</f>
        <v>0</v>
      </c>
      <c r="J87" s="77">
        <f>申込書!$E$5</f>
        <v>0</v>
      </c>
      <c r="K87" s="63">
        <f>申込書!C103</f>
        <v>0</v>
      </c>
      <c r="L87" s="62">
        <f>申込書!F103</f>
        <v>0</v>
      </c>
      <c r="M87" s="64" t="str">
        <f>TEXT(申込書!K103,"yyyymmdd")</f>
        <v>19000100</v>
      </c>
      <c r="N87" s="64">
        <f>申込書!N103</f>
        <v>0</v>
      </c>
      <c r="O87" s="64">
        <f>申込書!T103</f>
        <v>0</v>
      </c>
      <c r="P87" s="65" t="str">
        <f>IF(申込書!$G$16=0,"",申込書!$G$16)</f>
        <v/>
      </c>
    </row>
    <row r="88" spans="1:16" x14ac:dyDescent="0.15">
      <c r="A88" s="57" t="s">
        <v>116</v>
      </c>
      <c r="B88" s="57"/>
      <c r="C88" s="57" t="str">
        <f>IF(F88=1,VLOOKUP(O88,'照合用(年度更新)'!F:H,3,FALSE),IF(F88=10,VLOOKUP(O88,'照合用(年度更新)'!K:M,3,FALSE),"－"))</f>
        <v>－</v>
      </c>
      <c r="D88" s="58" t="str">
        <f>申込書!$AZ$2</f>
        <v>申込番号</v>
      </c>
      <c r="E88" s="68">
        <v>86</v>
      </c>
      <c r="F88" s="58">
        <f>申込書!$AB$12</f>
        <v>0</v>
      </c>
      <c r="G88" s="60" t="e">
        <f>VLOOKUP(F88,'照合用(年度更新)'!$A$3:$B$20,2,FALSE)</f>
        <v>#N/A</v>
      </c>
      <c r="H88" s="61">
        <f>申込書!$V$5</f>
        <v>0</v>
      </c>
      <c r="J88" s="77">
        <f>申込書!$E$5</f>
        <v>0</v>
      </c>
      <c r="K88" s="63">
        <f>申込書!C104</f>
        <v>0</v>
      </c>
      <c r="L88" s="62">
        <f>申込書!F104</f>
        <v>0</v>
      </c>
      <c r="M88" s="64" t="str">
        <f>TEXT(申込書!K104,"yyyymmdd")</f>
        <v>19000100</v>
      </c>
      <c r="N88" s="64">
        <f>申込書!N104</f>
        <v>0</v>
      </c>
      <c r="O88" s="64">
        <f>申込書!T104</f>
        <v>0</v>
      </c>
      <c r="P88" s="65" t="str">
        <f>IF(申込書!$G$16=0,"",申込書!$G$16)</f>
        <v/>
      </c>
    </row>
    <row r="89" spans="1:16" x14ac:dyDescent="0.15">
      <c r="A89" s="57" t="s">
        <v>116</v>
      </c>
      <c r="B89" s="57"/>
      <c r="C89" s="57" t="str">
        <f>IF(F89=1,VLOOKUP(O89,'照合用(年度更新)'!F:H,3,FALSE),IF(F89=10,VLOOKUP(O89,'照合用(年度更新)'!K:M,3,FALSE),"－"))</f>
        <v>－</v>
      </c>
      <c r="D89" s="58" t="str">
        <f>申込書!$AZ$2</f>
        <v>申込番号</v>
      </c>
      <c r="E89" s="59">
        <v>87</v>
      </c>
      <c r="F89" s="58">
        <f>申込書!$AB$12</f>
        <v>0</v>
      </c>
      <c r="G89" s="60" t="e">
        <f>VLOOKUP(F89,'照合用(年度更新)'!$A$3:$B$20,2,FALSE)</f>
        <v>#N/A</v>
      </c>
      <c r="H89" s="61">
        <f>申込書!$V$5</f>
        <v>0</v>
      </c>
      <c r="J89" s="77">
        <f>申込書!$E$5</f>
        <v>0</v>
      </c>
      <c r="K89" s="63">
        <f>申込書!C105</f>
        <v>0</v>
      </c>
      <c r="L89" s="62">
        <f>申込書!F105</f>
        <v>0</v>
      </c>
      <c r="M89" s="64" t="str">
        <f>TEXT(申込書!K105,"yyyymmdd")</f>
        <v>19000100</v>
      </c>
      <c r="N89" s="64">
        <f>申込書!N105</f>
        <v>0</v>
      </c>
      <c r="O89" s="64">
        <f>申込書!T105</f>
        <v>0</v>
      </c>
      <c r="P89" s="65" t="str">
        <f>IF(申込書!$G$16=0,"",申込書!$G$16)</f>
        <v/>
      </c>
    </row>
    <row r="90" spans="1:16" x14ac:dyDescent="0.15">
      <c r="A90" s="57" t="s">
        <v>116</v>
      </c>
      <c r="B90" s="57"/>
      <c r="C90" s="57" t="str">
        <f>IF(F90=1,VLOOKUP(O90,'照合用(年度更新)'!F:H,3,FALSE),IF(F90=10,VLOOKUP(O90,'照合用(年度更新)'!K:M,3,FALSE),"－"))</f>
        <v>－</v>
      </c>
      <c r="D90" s="58" t="str">
        <f>申込書!$AZ$2</f>
        <v>申込番号</v>
      </c>
      <c r="E90" s="68">
        <v>88</v>
      </c>
      <c r="F90" s="58">
        <f>申込書!$AB$12</f>
        <v>0</v>
      </c>
      <c r="G90" s="60" t="e">
        <f>VLOOKUP(F90,'照合用(年度更新)'!$A$3:$B$20,2,FALSE)</f>
        <v>#N/A</v>
      </c>
      <c r="H90" s="61">
        <f>申込書!$V$5</f>
        <v>0</v>
      </c>
      <c r="J90" s="77">
        <f>申込書!$E$5</f>
        <v>0</v>
      </c>
      <c r="K90" s="63">
        <f>申込書!C106</f>
        <v>0</v>
      </c>
      <c r="L90" s="62">
        <f>申込書!F106</f>
        <v>0</v>
      </c>
      <c r="M90" s="64" t="str">
        <f>TEXT(申込書!K106,"yyyymmdd")</f>
        <v>19000100</v>
      </c>
      <c r="N90" s="64">
        <f>申込書!N106</f>
        <v>0</v>
      </c>
      <c r="O90" s="64">
        <f>申込書!T106</f>
        <v>0</v>
      </c>
      <c r="P90" s="65" t="str">
        <f>IF(申込書!$G$16=0,"",申込書!$G$16)</f>
        <v/>
      </c>
    </row>
    <row r="91" spans="1:16" x14ac:dyDescent="0.15">
      <c r="A91" s="57" t="s">
        <v>116</v>
      </c>
      <c r="B91" s="57"/>
      <c r="C91" s="57" t="str">
        <f>IF(F91=1,VLOOKUP(O91,'照合用(年度更新)'!F:H,3,FALSE),IF(F91=10,VLOOKUP(O91,'照合用(年度更新)'!K:M,3,FALSE),"－"))</f>
        <v>－</v>
      </c>
      <c r="D91" s="58" t="str">
        <f>申込書!$AZ$2</f>
        <v>申込番号</v>
      </c>
      <c r="E91" s="59">
        <v>89</v>
      </c>
      <c r="F91" s="58">
        <f>申込書!$AB$12</f>
        <v>0</v>
      </c>
      <c r="G91" s="60" t="e">
        <f>VLOOKUP(F91,'照合用(年度更新)'!$A$3:$B$20,2,FALSE)</f>
        <v>#N/A</v>
      </c>
      <c r="H91" s="61">
        <f>申込書!$V$5</f>
        <v>0</v>
      </c>
      <c r="J91" s="77">
        <f>申込書!$E$5</f>
        <v>0</v>
      </c>
      <c r="K91" s="63">
        <f>申込書!C107</f>
        <v>0</v>
      </c>
      <c r="L91" s="62">
        <f>申込書!F107</f>
        <v>0</v>
      </c>
      <c r="M91" s="64" t="str">
        <f>TEXT(申込書!K107,"yyyymmdd")</f>
        <v>19000100</v>
      </c>
      <c r="N91" s="64">
        <f>申込書!N107</f>
        <v>0</v>
      </c>
      <c r="O91" s="64">
        <f>申込書!T107</f>
        <v>0</v>
      </c>
      <c r="P91" s="65" t="str">
        <f>IF(申込書!$G$16=0,"",申込書!$G$16)</f>
        <v/>
      </c>
    </row>
    <row r="92" spans="1:16" x14ac:dyDescent="0.15">
      <c r="A92" s="57" t="s">
        <v>116</v>
      </c>
      <c r="B92" s="57"/>
      <c r="C92" s="57" t="str">
        <f>IF(F92=1,VLOOKUP(O92,'照合用(年度更新)'!F:H,3,FALSE),IF(F92=10,VLOOKUP(O92,'照合用(年度更新)'!K:M,3,FALSE),"－"))</f>
        <v>－</v>
      </c>
      <c r="D92" s="58" t="str">
        <f>申込書!$AZ$2</f>
        <v>申込番号</v>
      </c>
      <c r="E92" s="68">
        <v>90</v>
      </c>
      <c r="F92" s="58">
        <f>申込書!$AB$12</f>
        <v>0</v>
      </c>
      <c r="G92" s="60" t="e">
        <f>VLOOKUP(F92,'照合用(年度更新)'!$A$3:$B$20,2,FALSE)</f>
        <v>#N/A</v>
      </c>
      <c r="H92" s="61">
        <f>申込書!$V$5</f>
        <v>0</v>
      </c>
      <c r="J92" s="77">
        <f>申込書!$E$5</f>
        <v>0</v>
      </c>
      <c r="K92" s="63">
        <f>申込書!C108</f>
        <v>0</v>
      </c>
      <c r="L92" s="62">
        <f>申込書!F108</f>
        <v>0</v>
      </c>
      <c r="M92" s="64" t="str">
        <f>TEXT(申込書!K108,"yyyymmdd")</f>
        <v>19000100</v>
      </c>
      <c r="N92" s="64">
        <f>申込書!N108</f>
        <v>0</v>
      </c>
      <c r="O92" s="64">
        <f>申込書!T108</f>
        <v>0</v>
      </c>
      <c r="P92" s="65" t="str">
        <f>IF(申込書!$G$16=0,"",申込書!$G$16)</f>
        <v/>
      </c>
    </row>
    <row r="93" spans="1:16" x14ac:dyDescent="0.15">
      <c r="A93" s="57" t="s">
        <v>116</v>
      </c>
      <c r="B93" s="57"/>
      <c r="C93" s="57" t="str">
        <f>IF(F93=1,VLOOKUP(O93,'照合用(年度更新)'!F:H,3,FALSE),IF(F93=10,VLOOKUP(O93,'照合用(年度更新)'!K:M,3,FALSE),"－"))</f>
        <v>－</v>
      </c>
      <c r="D93" s="58" t="str">
        <f>申込書!$AZ$2</f>
        <v>申込番号</v>
      </c>
      <c r="E93" s="59">
        <v>91</v>
      </c>
      <c r="F93" s="58">
        <f>申込書!$AB$12</f>
        <v>0</v>
      </c>
      <c r="G93" s="60" t="e">
        <f>VLOOKUP(F93,'照合用(年度更新)'!$A$3:$B$20,2,FALSE)</f>
        <v>#N/A</v>
      </c>
      <c r="H93" s="61">
        <f>申込書!$V$5</f>
        <v>0</v>
      </c>
      <c r="J93" s="77">
        <f>申込書!$E$5</f>
        <v>0</v>
      </c>
      <c r="K93" s="63">
        <f>申込書!C109</f>
        <v>0</v>
      </c>
      <c r="L93" s="62">
        <f>申込書!F109</f>
        <v>0</v>
      </c>
      <c r="M93" s="64" t="str">
        <f>TEXT(申込書!K109,"yyyymmdd")</f>
        <v>19000100</v>
      </c>
      <c r="N93" s="64">
        <f>申込書!N109</f>
        <v>0</v>
      </c>
      <c r="O93" s="64">
        <f>申込書!T109</f>
        <v>0</v>
      </c>
      <c r="P93" s="65" t="str">
        <f>IF(申込書!$G$16=0,"",申込書!$G$16)</f>
        <v/>
      </c>
    </row>
    <row r="94" spans="1:16" x14ac:dyDescent="0.15">
      <c r="A94" s="57" t="s">
        <v>116</v>
      </c>
      <c r="B94" s="57"/>
      <c r="C94" s="57" t="str">
        <f>IF(F94=1,VLOOKUP(O94,'照合用(年度更新)'!F:H,3,FALSE),IF(F94=10,VLOOKUP(O94,'照合用(年度更新)'!K:M,3,FALSE),"－"))</f>
        <v>－</v>
      </c>
      <c r="D94" s="58" t="str">
        <f>申込書!$AZ$2</f>
        <v>申込番号</v>
      </c>
      <c r="E94" s="68">
        <v>92</v>
      </c>
      <c r="F94" s="58">
        <f>申込書!$AB$12</f>
        <v>0</v>
      </c>
      <c r="G94" s="60" t="e">
        <f>VLOOKUP(F94,'照合用(年度更新)'!$A$3:$B$20,2,FALSE)</f>
        <v>#N/A</v>
      </c>
      <c r="H94" s="61">
        <f>申込書!$V$5</f>
        <v>0</v>
      </c>
      <c r="J94" s="77">
        <f>申込書!$E$5</f>
        <v>0</v>
      </c>
      <c r="K94" s="63">
        <f>申込書!C110</f>
        <v>0</v>
      </c>
      <c r="L94" s="62">
        <f>申込書!F110</f>
        <v>0</v>
      </c>
      <c r="M94" s="64" t="str">
        <f>TEXT(申込書!K110,"yyyymmdd")</f>
        <v>19000100</v>
      </c>
      <c r="N94" s="64">
        <f>申込書!N110</f>
        <v>0</v>
      </c>
      <c r="O94" s="64">
        <f>申込書!T110</f>
        <v>0</v>
      </c>
      <c r="P94" s="65" t="str">
        <f>IF(申込書!$G$16=0,"",申込書!$G$16)</f>
        <v/>
      </c>
    </row>
    <row r="95" spans="1:16" x14ac:dyDescent="0.15">
      <c r="A95" s="57" t="s">
        <v>116</v>
      </c>
      <c r="B95" s="57"/>
      <c r="C95" s="57" t="str">
        <f>IF(F95=1,VLOOKUP(O95,'照合用(年度更新)'!F:H,3,FALSE),IF(F95=10,VLOOKUP(O95,'照合用(年度更新)'!K:M,3,FALSE),"－"))</f>
        <v>－</v>
      </c>
      <c r="D95" s="58" t="str">
        <f>申込書!$AZ$2</f>
        <v>申込番号</v>
      </c>
      <c r="E95" s="59">
        <v>93</v>
      </c>
      <c r="F95" s="58">
        <f>申込書!$AB$12</f>
        <v>0</v>
      </c>
      <c r="G95" s="60" t="e">
        <f>VLOOKUP(F95,'照合用(年度更新)'!$A$3:$B$20,2,FALSE)</f>
        <v>#N/A</v>
      </c>
      <c r="H95" s="61">
        <f>申込書!$V$5</f>
        <v>0</v>
      </c>
      <c r="J95" s="77">
        <f>申込書!$E$5</f>
        <v>0</v>
      </c>
      <c r="K95" s="63">
        <f>申込書!C111</f>
        <v>0</v>
      </c>
      <c r="L95" s="62">
        <f>申込書!F111</f>
        <v>0</v>
      </c>
      <c r="M95" s="64" t="str">
        <f>TEXT(申込書!K111,"yyyymmdd")</f>
        <v>19000100</v>
      </c>
      <c r="N95" s="64">
        <f>申込書!N111</f>
        <v>0</v>
      </c>
      <c r="O95" s="64">
        <f>申込書!T111</f>
        <v>0</v>
      </c>
      <c r="P95" s="65" t="str">
        <f>IF(申込書!$G$16=0,"",申込書!$G$16)</f>
        <v/>
      </c>
    </row>
    <row r="96" spans="1:16" x14ac:dyDescent="0.15">
      <c r="A96" s="57" t="s">
        <v>116</v>
      </c>
      <c r="B96" s="57"/>
      <c r="C96" s="57" t="str">
        <f>IF(F96=1,VLOOKUP(O96,'照合用(年度更新)'!F:H,3,FALSE),IF(F96=10,VLOOKUP(O96,'照合用(年度更新)'!K:M,3,FALSE),"－"))</f>
        <v>－</v>
      </c>
      <c r="D96" s="58" t="str">
        <f>申込書!$AZ$2</f>
        <v>申込番号</v>
      </c>
      <c r="E96" s="68">
        <v>94</v>
      </c>
      <c r="F96" s="58">
        <f>申込書!$AB$12</f>
        <v>0</v>
      </c>
      <c r="G96" s="60" t="e">
        <f>VLOOKUP(F96,'照合用(年度更新)'!$A$3:$B$20,2,FALSE)</f>
        <v>#N/A</v>
      </c>
      <c r="H96" s="61">
        <f>申込書!$V$5</f>
        <v>0</v>
      </c>
      <c r="J96" s="77">
        <f>申込書!$E$5</f>
        <v>0</v>
      </c>
      <c r="K96" s="63">
        <f>申込書!C112</f>
        <v>0</v>
      </c>
      <c r="L96" s="62">
        <f>申込書!F112</f>
        <v>0</v>
      </c>
      <c r="M96" s="64" t="str">
        <f>TEXT(申込書!K112,"yyyymmdd")</f>
        <v>19000100</v>
      </c>
      <c r="N96" s="64">
        <f>申込書!N112</f>
        <v>0</v>
      </c>
      <c r="O96" s="64">
        <f>申込書!T112</f>
        <v>0</v>
      </c>
      <c r="P96" s="65" t="str">
        <f>IF(申込書!$G$16=0,"",申込書!$G$16)</f>
        <v/>
      </c>
    </row>
    <row r="97" spans="1:16" x14ac:dyDescent="0.15">
      <c r="A97" s="57" t="s">
        <v>116</v>
      </c>
      <c r="B97" s="57"/>
      <c r="C97" s="57" t="str">
        <f>IF(F97=1,VLOOKUP(O97,'照合用(年度更新)'!F:H,3,FALSE),IF(F97=10,VLOOKUP(O97,'照合用(年度更新)'!K:M,3,FALSE),"－"))</f>
        <v>－</v>
      </c>
      <c r="D97" s="58" t="str">
        <f>申込書!$AZ$2</f>
        <v>申込番号</v>
      </c>
      <c r="E97" s="59">
        <v>95</v>
      </c>
      <c r="F97" s="58">
        <f>申込書!$AB$12</f>
        <v>0</v>
      </c>
      <c r="G97" s="60" t="e">
        <f>VLOOKUP(F97,'照合用(年度更新)'!$A$3:$B$20,2,FALSE)</f>
        <v>#N/A</v>
      </c>
      <c r="H97" s="61">
        <f>申込書!$V$5</f>
        <v>0</v>
      </c>
      <c r="J97" s="77">
        <f>申込書!$E$5</f>
        <v>0</v>
      </c>
      <c r="K97" s="63">
        <f>申込書!C113</f>
        <v>0</v>
      </c>
      <c r="L97" s="62">
        <f>申込書!F113</f>
        <v>0</v>
      </c>
      <c r="M97" s="64" t="str">
        <f>TEXT(申込書!K113,"yyyymmdd")</f>
        <v>19000100</v>
      </c>
      <c r="N97" s="64">
        <f>申込書!N113</f>
        <v>0</v>
      </c>
      <c r="O97" s="64">
        <f>申込書!T113</f>
        <v>0</v>
      </c>
      <c r="P97" s="65" t="str">
        <f>IF(申込書!$G$16=0,"",申込書!$G$16)</f>
        <v/>
      </c>
    </row>
    <row r="98" spans="1:16" x14ac:dyDescent="0.15">
      <c r="A98" s="57" t="s">
        <v>116</v>
      </c>
      <c r="B98" s="57"/>
      <c r="C98" s="57" t="str">
        <f>IF(F98=1,VLOOKUP(O98,'照合用(年度更新)'!F:H,3,FALSE),IF(F98=10,VLOOKUP(O98,'照合用(年度更新)'!K:M,3,FALSE),"－"))</f>
        <v>－</v>
      </c>
      <c r="D98" s="58" t="str">
        <f>申込書!$AZ$2</f>
        <v>申込番号</v>
      </c>
      <c r="E98" s="68">
        <v>96</v>
      </c>
      <c r="F98" s="58">
        <f>申込書!$AB$12</f>
        <v>0</v>
      </c>
      <c r="G98" s="60" t="e">
        <f>VLOOKUP(F98,'照合用(年度更新)'!$A$3:$B$20,2,FALSE)</f>
        <v>#N/A</v>
      </c>
      <c r="H98" s="61">
        <f>申込書!$V$5</f>
        <v>0</v>
      </c>
      <c r="J98" s="77">
        <f>申込書!$E$5</f>
        <v>0</v>
      </c>
      <c r="K98" s="63">
        <f>申込書!C114</f>
        <v>0</v>
      </c>
      <c r="L98" s="62">
        <f>申込書!F114</f>
        <v>0</v>
      </c>
      <c r="M98" s="64" t="str">
        <f>TEXT(申込書!K114,"yyyymmdd")</f>
        <v>19000100</v>
      </c>
      <c r="N98" s="64">
        <f>申込書!N114</f>
        <v>0</v>
      </c>
      <c r="O98" s="64">
        <f>申込書!T114</f>
        <v>0</v>
      </c>
      <c r="P98" s="65" t="str">
        <f>IF(申込書!$G$16=0,"",申込書!$G$16)</f>
        <v/>
      </c>
    </row>
    <row r="99" spans="1:16" x14ac:dyDescent="0.15">
      <c r="A99" s="57" t="s">
        <v>116</v>
      </c>
      <c r="B99" s="57"/>
      <c r="C99" s="57" t="str">
        <f>IF(F99=1,VLOOKUP(O99,'照合用(年度更新)'!F:H,3,FALSE),IF(F99=10,VLOOKUP(O99,'照合用(年度更新)'!K:M,3,FALSE),"－"))</f>
        <v>－</v>
      </c>
      <c r="D99" s="58" t="str">
        <f>申込書!$AZ$2</f>
        <v>申込番号</v>
      </c>
      <c r="E99" s="59">
        <v>97</v>
      </c>
      <c r="F99" s="58">
        <f>申込書!$AB$12</f>
        <v>0</v>
      </c>
      <c r="G99" s="60" t="e">
        <f>VLOOKUP(F99,'照合用(年度更新)'!$A$3:$B$20,2,FALSE)</f>
        <v>#N/A</v>
      </c>
      <c r="H99" s="61">
        <f>申込書!$V$5</f>
        <v>0</v>
      </c>
      <c r="J99" s="77">
        <f>申込書!$E$5</f>
        <v>0</v>
      </c>
      <c r="K99" s="63">
        <f>申込書!C115</f>
        <v>0</v>
      </c>
      <c r="L99" s="62">
        <f>申込書!F115</f>
        <v>0</v>
      </c>
      <c r="M99" s="64" t="str">
        <f>TEXT(申込書!K115,"yyyymmdd")</f>
        <v>19000100</v>
      </c>
      <c r="N99" s="64">
        <f>申込書!N115</f>
        <v>0</v>
      </c>
      <c r="O99" s="64">
        <f>申込書!T115</f>
        <v>0</v>
      </c>
      <c r="P99" s="65" t="str">
        <f>IF(申込書!$G$16=0,"",申込書!$G$16)</f>
        <v/>
      </c>
    </row>
    <row r="100" spans="1:16" x14ac:dyDescent="0.15">
      <c r="A100" s="57" t="s">
        <v>116</v>
      </c>
      <c r="B100" s="57"/>
      <c r="C100" s="57" t="str">
        <f>IF(F100=1,VLOOKUP(O100,'照合用(年度更新)'!F:H,3,FALSE),IF(F100=10,VLOOKUP(O100,'照合用(年度更新)'!K:M,3,FALSE),"－"))</f>
        <v>－</v>
      </c>
      <c r="D100" s="58" t="str">
        <f>申込書!$AZ$2</f>
        <v>申込番号</v>
      </c>
      <c r="E100" s="68">
        <v>98</v>
      </c>
      <c r="F100" s="58">
        <f>申込書!$AB$12</f>
        <v>0</v>
      </c>
      <c r="G100" s="60" t="e">
        <f>VLOOKUP(F100,'照合用(年度更新)'!$A$3:$B$20,2,FALSE)</f>
        <v>#N/A</v>
      </c>
      <c r="H100" s="61">
        <f>申込書!$V$5</f>
        <v>0</v>
      </c>
      <c r="J100" s="77">
        <f>申込書!$E$5</f>
        <v>0</v>
      </c>
      <c r="K100" s="63">
        <f>申込書!C116</f>
        <v>0</v>
      </c>
      <c r="L100" s="62">
        <f>申込書!F116</f>
        <v>0</v>
      </c>
      <c r="M100" s="64" t="str">
        <f>TEXT(申込書!K116,"yyyymmdd")</f>
        <v>19000100</v>
      </c>
      <c r="N100" s="64">
        <f>申込書!N116</f>
        <v>0</v>
      </c>
      <c r="O100" s="64">
        <f>申込書!T116</f>
        <v>0</v>
      </c>
      <c r="P100" s="65" t="str">
        <f>IF(申込書!$G$16=0,"",申込書!$G$16)</f>
        <v/>
      </c>
    </row>
    <row r="101" spans="1:16" x14ac:dyDescent="0.15">
      <c r="A101" s="57" t="s">
        <v>116</v>
      </c>
      <c r="B101" s="57"/>
      <c r="C101" s="57" t="str">
        <f>IF(F101=1,VLOOKUP(O101,'照合用(年度更新)'!F:H,3,FALSE),IF(F101=10,VLOOKUP(O101,'照合用(年度更新)'!K:M,3,FALSE),"－"))</f>
        <v>－</v>
      </c>
      <c r="D101" s="58" t="str">
        <f>申込書!$AZ$2</f>
        <v>申込番号</v>
      </c>
      <c r="E101" s="59">
        <v>99</v>
      </c>
      <c r="F101" s="58">
        <f>申込書!$AB$12</f>
        <v>0</v>
      </c>
      <c r="G101" s="60" t="e">
        <f>VLOOKUP(F101,'照合用(年度更新)'!$A$3:$B$20,2,FALSE)</f>
        <v>#N/A</v>
      </c>
      <c r="H101" s="61">
        <f>申込書!$V$5</f>
        <v>0</v>
      </c>
      <c r="J101" s="77">
        <f>申込書!$E$5</f>
        <v>0</v>
      </c>
      <c r="K101" s="63">
        <f>申込書!C117</f>
        <v>0</v>
      </c>
      <c r="L101" s="62">
        <f>申込書!F117</f>
        <v>0</v>
      </c>
      <c r="M101" s="64" t="str">
        <f>TEXT(申込書!K117,"yyyymmdd")</f>
        <v>19000100</v>
      </c>
      <c r="N101" s="64">
        <f>申込書!N117</f>
        <v>0</v>
      </c>
      <c r="O101" s="64">
        <f>申込書!T117</f>
        <v>0</v>
      </c>
      <c r="P101" s="65" t="str">
        <f>IF(申込書!$G$16=0,"",申込書!$G$16)</f>
        <v/>
      </c>
    </row>
    <row r="102" spans="1:16" x14ac:dyDescent="0.15">
      <c r="A102" s="57" t="s">
        <v>116</v>
      </c>
      <c r="B102" s="57"/>
      <c r="C102" s="57" t="str">
        <f>IF(F102=1,VLOOKUP(O102,'照合用(年度更新)'!F:H,3,FALSE),IF(F102=10,VLOOKUP(O102,'照合用(年度更新)'!K:M,3,FALSE),"－"))</f>
        <v>－</v>
      </c>
      <c r="D102" s="58" t="str">
        <f>申込書!$AZ$2</f>
        <v>申込番号</v>
      </c>
      <c r="E102" s="68">
        <v>100</v>
      </c>
      <c r="F102" s="58">
        <f>申込書!$AB$12</f>
        <v>0</v>
      </c>
      <c r="G102" s="60" t="e">
        <f>VLOOKUP(F102,'照合用(年度更新)'!$A$3:$B$20,2,FALSE)</f>
        <v>#N/A</v>
      </c>
      <c r="H102" s="61">
        <f>申込書!$V$5</f>
        <v>0</v>
      </c>
      <c r="J102" s="77">
        <f>申込書!$E$5</f>
        <v>0</v>
      </c>
      <c r="K102" s="63">
        <f>申込書!C118</f>
        <v>0</v>
      </c>
      <c r="L102" s="62">
        <f>申込書!F118</f>
        <v>0</v>
      </c>
      <c r="M102" s="64" t="str">
        <f>TEXT(申込書!K118,"yyyymmdd")</f>
        <v>19000100</v>
      </c>
      <c r="N102" s="64">
        <f>申込書!N118</f>
        <v>0</v>
      </c>
      <c r="O102" s="64">
        <f>申込書!T118</f>
        <v>0</v>
      </c>
      <c r="P102" s="65" t="str">
        <f>IF(申込書!$G$16=0,"",申込書!$G$16)</f>
        <v/>
      </c>
    </row>
    <row r="103" spans="1:16" x14ac:dyDescent="0.15">
      <c r="A103" s="57" t="s">
        <v>116</v>
      </c>
      <c r="B103" s="57"/>
      <c r="C103" s="57" t="str">
        <f>IF(F103=1,VLOOKUP(O103,'照合用(年度更新)'!F:H,3,FALSE),IF(F103=10,VLOOKUP(O103,'照合用(年度更新)'!K:M,3,FALSE),"－"))</f>
        <v>－</v>
      </c>
      <c r="D103" s="58" t="str">
        <f>申込書!$AZ$2</f>
        <v>申込番号</v>
      </c>
      <c r="E103" s="59">
        <v>101</v>
      </c>
      <c r="F103" s="58">
        <f>申込書!$AB$12</f>
        <v>0</v>
      </c>
      <c r="G103" s="60" t="e">
        <f>VLOOKUP(F103,'照合用(年度更新)'!$A$3:$B$20,2,FALSE)</f>
        <v>#N/A</v>
      </c>
      <c r="H103" s="61">
        <f>申込書!$V$5</f>
        <v>0</v>
      </c>
      <c r="J103" s="77">
        <f>申込書!$E$5</f>
        <v>0</v>
      </c>
      <c r="K103" s="63">
        <f>申込書!C119</f>
        <v>0</v>
      </c>
      <c r="L103" s="62">
        <f>申込書!F119</f>
        <v>0</v>
      </c>
      <c r="M103" s="64" t="str">
        <f>TEXT(申込書!K119,"yyyymmdd")</f>
        <v>19000100</v>
      </c>
      <c r="N103" s="64">
        <f>申込書!N119</f>
        <v>0</v>
      </c>
      <c r="O103" s="64">
        <f>申込書!T119</f>
        <v>0</v>
      </c>
      <c r="P103" s="65" t="str">
        <f>IF(申込書!$G$16=0,"",申込書!$G$16)</f>
        <v/>
      </c>
    </row>
    <row r="104" spans="1:16" x14ac:dyDescent="0.15">
      <c r="A104" s="57" t="s">
        <v>116</v>
      </c>
      <c r="B104" s="57"/>
      <c r="C104" s="57" t="str">
        <f>IF(F104=1,VLOOKUP(O104,'照合用(年度更新)'!F:H,3,FALSE),IF(F104=10,VLOOKUP(O104,'照合用(年度更新)'!K:M,3,FALSE),"－"))</f>
        <v>－</v>
      </c>
      <c r="D104" s="58" t="str">
        <f>申込書!$AZ$2</f>
        <v>申込番号</v>
      </c>
      <c r="E104" s="68">
        <v>102</v>
      </c>
      <c r="F104" s="58">
        <f>申込書!$AB$12</f>
        <v>0</v>
      </c>
      <c r="G104" s="60" t="e">
        <f>VLOOKUP(F104,'照合用(年度更新)'!$A$3:$B$20,2,FALSE)</f>
        <v>#N/A</v>
      </c>
      <c r="H104" s="61">
        <f>申込書!$V$5</f>
        <v>0</v>
      </c>
      <c r="J104" s="77">
        <f>申込書!$E$5</f>
        <v>0</v>
      </c>
      <c r="K104" s="63">
        <f>申込書!C120</f>
        <v>0</v>
      </c>
      <c r="L104" s="62">
        <f>申込書!F120</f>
        <v>0</v>
      </c>
      <c r="M104" s="64" t="str">
        <f>TEXT(申込書!K120,"yyyymmdd")</f>
        <v>19000100</v>
      </c>
      <c r="N104" s="64">
        <f>申込書!N120</f>
        <v>0</v>
      </c>
      <c r="O104" s="64">
        <f>申込書!T120</f>
        <v>0</v>
      </c>
      <c r="P104" s="65" t="str">
        <f>IF(申込書!$G$16=0,"",申込書!$G$16)</f>
        <v/>
      </c>
    </row>
    <row r="105" spans="1:16" x14ac:dyDescent="0.15">
      <c r="A105" s="57" t="s">
        <v>116</v>
      </c>
      <c r="B105" s="57"/>
      <c r="C105" s="57" t="str">
        <f>IF(F105=1,VLOOKUP(O105,'照合用(年度更新)'!F:H,3,FALSE),IF(F105=10,VLOOKUP(O105,'照合用(年度更新)'!K:M,3,FALSE),"－"))</f>
        <v>－</v>
      </c>
      <c r="D105" s="58" t="str">
        <f>申込書!$AZ$2</f>
        <v>申込番号</v>
      </c>
      <c r="E105" s="59">
        <v>103</v>
      </c>
      <c r="F105" s="58">
        <f>申込書!$AB$12</f>
        <v>0</v>
      </c>
      <c r="G105" s="60" t="e">
        <f>VLOOKUP(F105,'照合用(年度更新)'!$A$3:$B$20,2,FALSE)</f>
        <v>#N/A</v>
      </c>
      <c r="H105" s="61">
        <f>申込書!$V$5</f>
        <v>0</v>
      </c>
      <c r="J105" s="77">
        <f>申込書!$E$5</f>
        <v>0</v>
      </c>
      <c r="K105" s="63">
        <f>申込書!C121</f>
        <v>0</v>
      </c>
      <c r="L105" s="62">
        <f>申込書!F121</f>
        <v>0</v>
      </c>
      <c r="M105" s="64" t="str">
        <f>TEXT(申込書!K121,"yyyymmdd")</f>
        <v>19000100</v>
      </c>
      <c r="N105" s="64">
        <f>申込書!N121</f>
        <v>0</v>
      </c>
      <c r="O105" s="64">
        <f>申込書!T121</f>
        <v>0</v>
      </c>
      <c r="P105" s="65" t="str">
        <f>IF(申込書!$G$16=0,"",申込書!$G$16)</f>
        <v/>
      </c>
    </row>
    <row r="106" spans="1:16" x14ac:dyDescent="0.15">
      <c r="A106" s="57" t="s">
        <v>116</v>
      </c>
      <c r="B106" s="57"/>
      <c r="C106" s="57" t="str">
        <f>IF(F106=1,VLOOKUP(O106,'照合用(年度更新)'!F:H,3,FALSE),IF(F106=10,VLOOKUP(O106,'照合用(年度更新)'!K:M,3,FALSE),"－"))</f>
        <v>－</v>
      </c>
      <c r="D106" s="58" t="str">
        <f>申込書!$AZ$2</f>
        <v>申込番号</v>
      </c>
      <c r="E106" s="68">
        <v>104</v>
      </c>
      <c r="F106" s="58">
        <f>申込書!$AB$12</f>
        <v>0</v>
      </c>
      <c r="G106" s="60" t="e">
        <f>VLOOKUP(F106,'照合用(年度更新)'!$A$3:$B$20,2,FALSE)</f>
        <v>#N/A</v>
      </c>
      <c r="H106" s="61">
        <f>申込書!$V$5</f>
        <v>0</v>
      </c>
      <c r="J106" s="77">
        <f>申込書!$E$5</f>
        <v>0</v>
      </c>
      <c r="K106" s="63">
        <f>申込書!C122</f>
        <v>0</v>
      </c>
      <c r="L106" s="62">
        <f>申込書!F122</f>
        <v>0</v>
      </c>
      <c r="M106" s="64" t="str">
        <f>TEXT(申込書!K122,"yyyymmdd")</f>
        <v>19000100</v>
      </c>
      <c r="N106" s="64">
        <f>申込書!N122</f>
        <v>0</v>
      </c>
      <c r="O106" s="64">
        <f>申込書!T122</f>
        <v>0</v>
      </c>
      <c r="P106" s="65" t="str">
        <f>IF(申込書!$G$16=0,"",申込書!$G$16)</f>
        <v/>
      </c>
    </row>
    <row r="107" spans="1:16" x14ac:dyDescent="0.15">
      <c r="A107" s="57" t="s">
        <v>116</v>
      </c>
      <c r="B107" s="57"/>
      <c r="C107" s="57" t="str">
        <f>IF(F107=1,VLOOKUP(O107,'照合用(年度更新)'!F:H,3,FALSE),IF(F107=10,VLOOKUP(O107,'照合用(年度更新)'!K:M,3,FALSE),"－"))</f>
        <v>－</v>
      </c>
      <c r="D107" s="58" t="str">
        <f>申込書!$AZ$2</f>
        <v>申込番号</v>
      </c>
      <c r="E107" s="59">
        <v>105</v>
      </c>
      <c r="F107" s="58">
        <f>申込書!$AB$12</f>
        <v>0</v>
      </c>
      <c r="G107" s="60" t="e">
        <f>VLOOKUP(F107,'照合用(年度更新)'!$A$3:$B$20,2,FALSE)</f>
        <v>#N/A</v>
      </c>
      <c r="H107" s="61">
        <f>申込書!$V$5</f>
        <v>0</v>
      </c>
      <c r="J107" s="77">
        <f>申込書!$E$5</f>
        <v>0</v>
      </c>
      <c r="K107" s="63">
        <f>申込書!C123</f>
        <v>0</v>
      </c>
      <c r="L107" s="62">
        <f>申込書!F123</f>
        <v>0</v>
      </c>
      <c r="M107" s="64" t="str">
        <f>TEXT(申込書!K123,"yyyymmdd")</f>
        <v>19000100</v>
      </c>
      <c r="N107" s="64">
        <f>申込書!N123</f>
        <v>0</v>
      </c>
      <c r="O107" s="64">
        <f>申込書!T123</f>
        <v>0</v>
      </c>
      <c r="P107" s="65" t="str">
        <f>IF(申込書!$G$16=0,"",申込書!$G$16)</f>
        <v/>
      </c>
    </row>
    <row r="108" spans="1:16" x14ac:dyDescent="0.15">
      <c r="A108" s="57" t="s">
        <v>116</v>
      </c>
      <c r="B108" s="57"/>
      <c r="C108" s="57" t="str">
        <f>IF(F108=1,VLOOKUP(O108,'照合用(年度更新)'!F:H,3,FALSE),IF(F108=10,VLOOKUP(O108,'照合用(年度更新)'!K:M,3,FALSE),"－"))</f>
        <v>－</v>
      </c>
      <c r="D108" s="58" t="str">
        <f>申込書!$AZ$2</f>
        <v>申込番号</v>
      </c>
      <c r="E108" s="68">
        <v>106</v>
      </c>
      <c r="F108" s="58">
        <f>申込書!$AB$12</f>
        <v>0</v>
      </c>
      <c r="G108" s="60" t="e">
        <f>VLOOKUP(F108,'照合用(年度更新)'!$A$3:$B$20,2,FALSE)</f>
        <v>#N/A</v>
      </c>
      <c r="H108" s="61">
        <f>申込書!$V$5</f>
        <v>0</v>
      </c>
      <c r="J108" s="77">
        <f>申込書!$E$5</f>
        <v>0</v>
      </c>
      <c r="K108" s="63">
        <f>申込書!C124</f>
        <v>0</v>
      </c>
      <c r="L108" s="62">
        <f>申込書!F124</f>
        <v>0</v>
      </c>
      <c r="M108" s="64" t="str">
        <f>TEXT(申込書!K124,"yyyymmdd")</f>
        <v>19000100</v>
      </c>
      <c r="N108" s="64">
        <f>申込書!N124</f>
        <v>0</v>
      </c>
      <c r="O108" s="64">
        <f>申込書!T124</f>
        <v>0</v>
      </c>
      <c r="P108" s="65" t="str">
        <f>IF(申込書!$G$16=0,"",申込書!$G$16)</f>
        <v/>
      </c>
    </row>
    <row r="109" spans="1:16" x14ac:dyDescent="0.15">
      <c r="A109" s="57" t="s">
        <v>116</v>
      </c>
      <c r="B109" s="57"/>
      <c r="C109" s="57" t="str">
        <f>IF(F109=1,VLOOKUP(O109,'照合用(年度更新)'!F:H,3,FALSE),IF(F109=10,VLOOKUP(O109,'照合用(年度更新)'!K:M,3,FALSE),"－"))</f>
        <v>－</v>
      </c>
      <c r="D109" s="58" t="str">
        <f>申込書!$AZ$2</f>
        <v>申込番号</v>
      </c>
      <c r="E109" s="59">
        <v>107</v>
      </c>
      <c r="F109" s="58">
        <f>申込書!$AB$12</f>
        <v>0</v>
      </c>
      <c r="G109" s="60" t="e">
        <f>VLOOKUP(F109,'照合用(年度更新)'!$A$3:$B$20,2,FALSE)</f>
        <v>#N/A</v>
      </c>
      <c r="H109" s="61">
        <f>申込書!$V$5</f>
        <v>0</v>
      </c>
      <c r="J109" s="77">
        <f>申込書!$E$5</f>
        <v>0</v>
      </c>
      <c r="K109" s="63">
        <f>申込書!C125</f>
        <v>0</v>
      </c>
      <c r="L109" s="62">
        <f>申込書!F125</f>
        <v>0</v>
      </c>
      <c r="M109" s="64" t="str">
        <f>TEXT(申込書!K125,"yyyymmdd")</f>
        <v>19000100</v>
      </c>
      <c r="N109" s="64">
        <f>申込書!N125</f>
        <v>0</v>
      </c>
      <c r="O109" s="64">
        <f>申込書!T125</f>
        <v>0</v>
      </c>
      <c r="P109" s="65" t="str">
        <f>IF(申込書!$G$16=0,"",申込書!$G$16)</f>
        <v/>
      </c>
    </row>
    <row r="110" spans="1:16" x14ac:dyDescent="0.15">
      <c r="A110" s="57" t="s">
        <v>116</v>
      </c>
      <c r="B110" s="57"/>
      <c r="C110" s="57" t="str">
        <f>IF(F110=1,VLOOKUP(O110,'照合用(年度更新)'!F:H,3,FALSE),IF(F110=10,VLOOKUP(O110,'照合用(年度更新)'!K:M,3,FALSE),"－"))</f>
        <v>－</v>
      </c>
      <c r="D110" s="58" t="str">
        <f>申込書!$AZ$2</f>
        <v>申込番号</v>
      </c>
      <c r="E110" s="68">
        <v>108</v>
      </c>
      <c r="F110" s="58">
        <f>申込書!$AB$12</f>
        <v>0</v>
      </c>
      <c r="G110" s="60" t="e">
        <f>VLOOKUP(F110,'照合用(年度更新)'!$A$3:$B$20,2,FALSE)</f>
        <v>#N/A</v>
      </c>
      <c r="H110" s="61">
        <f>申込書!$V$5</f>
        <v>0</v>
      </c>
      <c r="J110" s="77">
        <f>申込書!$E$5</f>
        <v>0</v>
      </c>
      <c r="K110" s="63">
        <f>申込書!C126</f>
        <v>0</v>
      </c>
      <c r="L110" s="62">
        <f>申込書!F126</f>
        <v>0</v>
      </c>
      <c r="M110" s="64" t="str">
        <f>TEXT(申込書!K126,"yyyymmdd")</f>
        <v>19000100</v>
      </c>
      <c r="N110" s="64">
        <f>申込書!N126</f>
        <v>0</v>
      </c>
      <c r="O110" s="64">
        <f>申込書!T126</f>
        <v>0</v>
      </c>
      <c r="P110" s="65" t="str">
        <f>IF(申込書!$G$16=0,"",申込書!$G$16)</f>
        <v/>
      </c>
    </row>
    <row r="111" spans="1:16" x14ac:dyDescent="0.15">
      <c r="A111" s="57" t="s">
        <v>116</v>
      </c>
      <c r="B111" s="57"/>
      <c r="C111" s="57" t="str">
        <f>IF(F111=1,VLOOKUP(O111,'照合用(年度更新)'!F:H,3,FALSE),IF(F111=10,VLOOKUP(O111,'照合用(年度更新)'!K:M,3,FALSE),"－"))</f>
        <v>－</v>
      </c>
      <c r="D111" s="58" t="str">
        <f>申込書!$AZ$2</f>
        <v>申込番号</v>
      </c>
      <c r="E111" s="59">
        <v>109</v>
      </c>
      <c r="F111" s="58">
        <f>申込書!$AB$12</f>
        <v>0</v>
      </c>
      <c r="G111" s="60" t="e">
        <f>VLOOKUP(F111,'照合用(年度更新)'!$A$3:$B$20,2,FALSE)</f>
        <v>#N/A</v>
      </c>
      <c r="H111" s="61">
        <f>申込書!$V$5</f>
        <v>0</v>
      </c>
      <c r="J111" s="77">
        <f>申込書!$E$5</f>
        <v>0</v>
      </c>
      <c r="K111" s="63">
        <f>申込書!C127</f>
        <v>0</v>
      </c>
      <c r="L111" s="62">
        <f>申込書!F127</f>
        <v>0</v>
      </c>
      <c r="M111" s="64" t="str">
        <f>TEXT(申込書!K127,"yyyymmdd")</f>
        <v>19000100</v>
      </c>
      <c r="N111" s="64">
        <f>申込書!N127</f>
        <v>0</v>
      </c>
      <c r="O111" s="64">
        <f>申込書!T127</f>
        <v>0</v>
      </c>
      <c r="P111" s="65" t="str">
        <f>IF(申込書!$G$16=0,"",申込書!$G$16)</f>
        <v/>
      </c>
    </row>
    <row r="112" spans="1:16" x14ac:dyDescent="0.15">
      <c r="A112" s="57" t="s">
        <v>116</v>
      </c>
      <c r="B112" s="57"/>
      <c r="C112" s="57" t="str">
        <f>IF(F112=1,VLOOKUP(O112,'照合用(年度更新)'!F:H,3,FALSE),IF(F112=10,VLOOKUP(O112,'照合用(年度更新)'!K:M,3,FALSE),"－"))</f>
        <v>－</v>
      </c>
      <c r="D112" s="58" t="str">
        <f>申込書!$AZ$2</f>
        <v>申込番号</v>
      </c>
      <c r="E112" s="68">
        <v>110</v>
      </c>
      <c r="F112" s="58">
        <f>申込書!$AB$12</f>
        <v>0</v>
      </c>
      <c r="G112" s="60" t="e">
        <f>VLOOKUP(F112,'照合用(年度更新)'!$A$3:$B$20,2,FALSE)</f>
        <v>#N/A</v>
      </c>
      <c r="H112" s="61">
        <f>申込書!$V$5</f>
        <v>0</v>
      </c>
      <c r="J112" s="77">
        <f>申込書!$E$5</f>
        <v>0</v>
      </c>
      <c r="K112" s="63">
        <f>申込書!C128</f>
        <v>0</v>
      </c>
      <c r="L112" s="62">
        <f>申込書!F128</f>
        <v>0</v>
      </c>
      <c r="M112" s="64" t="str">
        <f>TEXT(申込書!K128,"yyyymmdd")</f>
        <v>19000100</v>
      </c>
      <c r="N112" s="64">
        <f>申込書!N128</f>
        <v>0</v>
      </c>
      <c r="O112" s="64">
        <f>申込書!T128</f>
        <v>0</v>
      </c>
      <c r="P112" s="65" t="str">
        <f>IF(申込書!$G$16=0,"",申込書!$G$16)</f>
        <v/>
      </c>
    </row>
    <row r="113" spans="1:16" x14ac:dyDescent="0.15">
      <c r="A113" s="57" t="s">
        <v>116</v>
      </c>
      <c r="B113" s="57"/>
      <c r="C113" s="57" t="str">
        <f>IF(F113=1,VLOOKUP(O113,'照合用(年度更新)'!F:H,3,FALSE),IF(F113=10,VLOOKUP(O113,'照合用(年度更新)'!K:M,3,FALSE),"－"))</f>
        <v>－</v>
      </c>
      <c r="D113" s="58" t="str">
        <f>申込書!$AZ$2</f>
        <v>申込番号</v>
      </c>
      <c r="E113" s="59">
        <v>111</v>
      </c>
      <c r="F113" s="58">
        <f>申込書!$AB$12</f>
        <v>0</v>
      </c>
      <c r="G113" s="60" t="e">
        <f>VLOOKUP(F113,'照合用(年度更新)'!$A$3:$B$20,2,FALSE)</f>
        <v>#N/A</v>
      </c>
      <c r="H113" s="61">
        <f>申込書!$V$5</f>
        <v>0</v>
      </c>
      <c r="J113" s="77">
        <f>申込書!$E$5</f>
        <v>0</v>
      </c>
      <c r="K113" s="63">
        <f>申込書!C129</f>
        <v>0</v>
      </c>
      <c r="L113" s="62">
        <f>申込書!F129</f>
        <v>0</v>
      </c>
      <c r="M113" s="64" t="str">
        <f>TEXT(申込書!K129,"yyyymmdd")</f>
        <v>19000100</v>
      </c>
      <c r="N113" s="64">
        <f>申込書!N129</f>
        <v>0</v>
      </c>
      <c r="O113" s="64">
        <f>申込書!T129</f>
        <v>0</v>
      </c>
      <c r="P113" s="65" t="str">
        <f>IF(申込書!$G$16=0,"",申込書!$G$16)</f>
        <v/>
      </c>
    </row>
    <row r="114" spans="1:16" x14ac:dyDescent="0.15">
      <c r="A114" s="57" t="s">
        <v>116</v>
      </c>
      <c r="B114" s="57"/>
      <c r="C114" s="57" t="str">
        <f>IF(F114=1,VLOOKUP(O114,'照合用(年度更新)'!F:H,3,FALSE),IF(F114=10,VLOOKUP(O114,'照合用(年度更新)'!K:M,3,FALSE),"－"))</f>
        <v>－</v>
      </c>
      <c r="D114" s="58" t="str">
        <f>申込書!$AZ$2</f>
        <v>申込番号</v>
      </c>
      <c r="E114" s="68">
        <v>112</v>
      </c>
      <c r="F114" s="58">
        <f>申込書!$AB$12</f>
        <v>0</v>
      </c>
      <c r="G114" s="60" t="e">
        <f>VLOOKUP(F114,'照合用(年度更新)'!$A$3:$B$20,2,FALSE)</f>
        <v>#N/A</v>
      </c>
      <c r="H114" s="61">
        <f>申込書!$V$5</f>
        <v>0</v>
      </c>
      <c r="J114" s="77">
        <f>申込書!$E$5</f>
        <v>0</v>
      </c>
      <c r="K114" s="63">
        <f>申込書!C130</f>
        <v>0</v>
      </c>
      <c r="L114" s="62">
        <f>申込書!F130</f>
        <v>0</v>
      </c>
      <c r="M114" s="64" t="str">
        <f>TEXT(申込書!K130,"yyyymmdd")</f>
        <v>19000100</v>
      </c>
      <c r="N114" s="64">
        <f>申込書!N130</f>
        <v>0</v>
      </c>
      <c r="O114" s="64">
        <f>申込書!T130</f>
        <v>0</v>
      </c>
      <c r="P114" s="65" t="str">
        <f>IF(申込書!$G$16=0,"",申込書!$G$16)</f>
        <v/>
      </c>
    </row>
    <row r="115" spans="1:16" x14ac:dyDescent="0.15">
      <c r="A115" s="57" t="s">
        <v>116</v>
      </c>
      <c r="B115" s="57"/>
      <c r="C115" s="57" t="str">
        <f>IF(F115=1,VLOOKUP(O115,'照合用(年度更新)'!F:H,3,FALSE),IF(F115=10,VLOOKUP(O115,'照合用(年度更新)'!K:M,3,FALSE),"－"))</f>
        <v>－</v>
      </c>
      <c r="D115" s="58" t="str">
        <f>申込書!$AZ$2</f>
        <v>申込番号</v>
      </c>
      <c r="E115" s="59">
        <v>113</v>
      </c>
      <c r="F115" s="58">
        <f>申込書!$AB$12</f>
        <v>0</v>
      </c>
      <c r="G115" s="60" t="e">
        <f>VLOOKUP(F115,'照合用(年度更新)'!$A$3:$B$20,2,FALSE)</f>
        <v>#N/A</v>
      </c>
      <c r="H115" s="61">
        <f>申込書!$V$5</f>
        <v>0</v>
      </c>
      <c r="J115" s="77">
        <f>申込書!$E$5</f>
        <v>0</v>
      </c>
      <c r="K115" s="63">
        <f>申込書!C131</f>
        <v>0</v>
      </c>
      <c r="L115" s="62">
        <f>申込書!F131</f>
        <v>0</v>
      </c>
      <c r="M115" s="64" t="str">
        <f>TEXT(申込書!K131,"yyyymmdd")</f>
        <v>19000100</v>
      </c>
      <c r="N115" s="64">
        <f>申込書!N131</f>
        <v>0</v>
      </c>
      <c r="O115" s="64">
        <f>申込書!T131</f>
        <v>0</v>
      </c>
      <c r="P115" s="65" t="str">
        <f>IF(申込書!$G$16=0,"",申込書!$G$16)</f>
        <v/>
      </c>
    </row>
    <row r="116" spans="1:16" x14ac:dyDescent="0.15">
      <c r="A116" s="57" t="s">
        <v>116</v>
      </c>
      <c r="B116" s="57"/>
      <c r="C116" s="57" t="str">
        <f>IF(F116=1,VLOOKUP(O116,'照合用(年度更新)'!F:H,3,FALSE),IF(F116=10,VLOOKUP(O116,'照合用(年度更新)'!K:M,3,FALSE),"－"))</f>
        <v>－</v>
      </c>
      <c r="D116" s="58" t="str">
        <f>申込書!$AZ$2</f>
        <v>申込番号</v>
      </c>
      <c r="E116" s="68">
        <v>114</v>
      </c>
      <c r="F116" s="58">
        <f>申込書!$AB$12</f>
        <v>0</v>
      </c>
      <c r="G116" s="60" t="e">
        <f>VLOOKUP(F116,'照合用(年度更新)'!$A$3:$B$20,2,FALSE)</f>
        <v>#N/A</v>
      </c>
      <c r="H116" s="61">
        <f>申込書!$V$5</f>
        <v>0</v>
      </c>
      <c r="J116" s="77">
        <f>申込書!$E$5</f>
        <v>0</v>
      </c>
      <c r="K116" s="63">
        <f>申込書!C132</f>
        <v>0</v>
      </c>
      <c r="L116" s="62">
        <f>申込書!F132</f>
        <v>0</v>
      </c>
      <c r="M116" s="64" t="str">
        <f>TEXT(申込書!K132,"yyyymmdd")</f>
        <v>19000100</v>
      </c>
      <c r="N116" s="64">
        <f>申込書!N132</f>
        <v>0</v>
      </c>
      <c r="O116" s="64">
        <f>申込書!T132</f>
        <v>0</v>
      </c>
      <c r="P116" s="65" t="str">
        <f>IF(申込書!$G$16=0,"",申込書!$G$16)</f>
        <v/>
      </c>
    </row>
    <row r="117" spans="1:16" x14ac:dyDescent="0.15">
      <c r="A117" s="57" t="s">
        <v>116</v>
      </c>
      <c r="B117" s="57"/>
      <c r="C117" s="57" t="str">
        <f>IF(F117=1,VLOOKUP(O117,'照合用(年度更新)'!F:H,3,FALSE),IF(F117=10,VLOOKUP(O117,'照合用(年度更新)'!K:M,3,FALSE),"－"))</f>
        <v>－</v>
      </c>
      <c r="D117" s="58" t="str">
        <f>申込書!$AZ$2</f>
        <v>申込番号</v>
      </c>
      <c r="E117" s="59">
        <v>115</v>
      </c>
      <c r="F117" s="58">
        <f>申込書!$AB$12</f>
        <v>0</v>
      </c>
      <c r="G117" s="60" t="e">
        <f>VLOOKUP(F117,'照合用(年度更新)'!$A$3:$B$20,2,FALSE)</f>
        <v>#N/A</v>
      </c>
      <c r="H117" s="61">
        <f>申込書!$V$5</f>
        <v>0</v>
      </c>
      <c r="J117" s="77">
        <f>申込書!$E$5</f>
        <v>0</v>
      </c>
      <c r="K117" s="63">
        <f>申込書!C133</f>
        <v>0</v>
      </c>
      <c r="L117" s="62">
        <f>申込書!F133</f>
        <v>0</v>
      </c>
      <c r="M117" s="64" t="str">
        <f>TEXT(申込書!K133,"yyyymmdd")</f>
        <v>19000100</v>
      </c>
      <c r="N117" s="64">
        <f>申込書!N133</f>
        <v>0</v>
      </c>
      <c r="O117" s="64">
        <f>申込書!T133</f>
        <v>0</v>
      </c>
      <c r="P117" s="65" t="str">
        <f>IF(申込書!$G$16=0,"",申込書!$G$16)</f>
        <v/>
      </c>
    </row>
    <row r="118" spans="1:16" x14ac:dyDescent="0.15">
      <c r="A118" s="57" t="s">
        <v>116</v>
      </c>
      <c r="B118" s="57"/>
      <c r="C118" s="57" t="str">
        <f>IF(F118=1,VLOOKUP(O118,'照合用(年度更新)'!F:H,3,FALSE),IF(F118=10,VLOOKUP(O118,'照合用(年度更新)'!K:M,3,FALSE),"－"))</f>
        <v>－</v>
      </c>
      <c r="D118" s="58" t="str">
        <f>申込書!$AZ$2</f>
        <v>申込番号</v>
      </c>
      <c r="E118" s="68">
        <v>116</v>
      </c>
      <c r="F118" s="58">
        <f>申込書!$AB$12</f>
        <v>0</v>
      </c>
      <c r="G118" s="60" t="e">
        <f>VLOOKUP(F118,'照合用(年度更新)'!$A$3:$B$20,2,FALSE)</f>
        <v>#N/A</v>
      </c>
      <c r="H118" s="61">
        <f>申込書!$V$5</f>
        <v>0</v>
      </c>
      <c r="J118" s="77">
        <f>申込書!$E$5</f>
        <v>0</v>
      </c>
      <c r="K118" s="63">
        <f>申込書!C134</f>
        <v>0</v>
      </c>
      <c r="L118" s="62">
        <f>申込書!F134</f>
        <v>0</v>
      </c>
      <c r="M118" s="64" t="str">
        <f>TEXT(申込書!K134,"yyyymmdd")</f>
        <v>19000100</v>
      </c>
      <c r="N118" s="64">
        <f>申込書!N134</f>
        <v>0</v>
      </c>
      <c r="O118" s="64">
        <f>申込書!T134</f>
        <v>0</v>
      </c>
      <c r="P118" s="65" t="str">
        <f>IF(申込書!$G$16=0,"",申込書!$G$16)</f>
        <v/>
      </c>
    </row>
    <row r="119" spans="1:16" x14ac:dyDescent="0.15">
      <c r="A119" s="57" t="s">
        <v>116</v>
      </c>
      <c r="B119" s="57"/>
      <c r="C119" s="57" t="str">
        <f>IF(F119=1,VLOOKUP(O119,'照合用(年度更新)'!F:H,3,FALSE),IF(F119=10,VLOOKUP(O119,'照合用(年度更新)'!K:M,3,FALSE),"－"))</f>
        <v>－</v>
      </c>
      <c r="D119" s="58" t="str">
        <f>申込書!$AZ$2</f>
        <v>申込番号</v>
      </c>
      <c r="E119" s="59">
        <v>117</v>
      </c>
      <c r="F119" s="58">
        <f>申込書!$AB$12</f>
        <v>0</v>
      </c>
      <c r="G119" s="60" t="e">
        <f>VLOOKUP(F119,'照合用(年度更新)'!$A$3:$B$20,2,FALSE)</f>
        <v>#N/A</v>
      </c>
      <c r="H119" s="61">
        <f>申込書!$V$5</f>
        <v>0</v>
      </c>
      <c r="J119" s="77">
        <f>申込書!$E$5</f>
        <v>0</v>
      </c>
      <c r="K119" s="63">
        <f>申込書!C135</f>
        <v>0</v>
      </c>
      <c r="L119" s="62">
        <f>申込書!F135</f>
        <v>0</v>
      </c>
      <c r="M119" s="64" t="str">
        <f>TEXT(申込書!K135,"yyyymmdd")</f>
        <v>19000100</v>
      </c>
      <c r="N119" s="64">
        <f>申込書!N135</f>
        <v>0</v>
      </c>
      <c r="O119" s="64">
        <f>申込書!T135</f>
        <v>0</v>
      </c>
      <c r="P119" s="65" t="str">
        <f>IF(申込書!$G$16=0,"",申込書!$G$16)</f>
        <v/>
      </c>
    </row>
    <row r="120" spans="1:16" x14ac:dyDescent="0.15">
      <c r="A120" s="57" t="s">
        <v>116</v>
      </c>
      <c r="B120" s="57"/>
      <c r="C120" s="57" t="str">
        <f>IF(F120=1,VLOOKUP(O120,'照合用(年度更新)'!F:H,3,FALSE),IF(F120=10,VLOOKUP(O120,'照合用(年度更新)'!K:M,3,FALSE),"－"))</f>
        <v>－</v>
      </c>
      <c r="D120" s="58" t="str">
        <f>申込書!$AZ$2</f>
        <v>申込番号</v>
      </c>
      <c r="E120" s="68">
        <v>118</v>
      </c>
      <c r="F120" s="58">
        <f>申込書!$AB$12</f>
        <v>0</v>
      </c>
      <c r="G120" s="60" t="e">
        <f>VLOOKUP(F120,'照合用(年度更新)'!$A$3:$B$20,2,FALSE)</f>
        <v>#N/A</v>
      </c>
      <c r="H120" s="61">
        <f>申込書!$V$5</f>
        <v>0</v>
      </c>
      <c r="J120" s="77">
        <f>申込書!$E$5</f>
        <v>0</v>
      </c>
      <c r="K120" s="63">
        <f>申込書!C136</f>
        <v>0</v>
      </c>
      <c r="L120" s="62">
        <f>申込書!F136</f>
        <v>0</v>
      </c>
      <c r="M120" s="64" t="str">
        <f>TEXT(申込書!K136,"yyyymmdd")</f>
        <v>19000100</v>
      </c>
      <c r="N120" s="64">
        <f>申込書!N136</f>
        <v>0</v>
      </c>
      <c r="O120" s="64">
        <f>申込書!T136</f>
        <v>0</v>
      </c>
      <c r="P120" s="65" t="str">
        <f>IF(申込書!$G$16=0,"",申込書!$G$16)</f>
        <v/>
      </c>
    </row>
    <row r="121" spans="1:16" x14ac:dyDescent="0.15">
      <c r="A121" s="57" t="s">
        <v>116</v>
      </c>
      <c r="B121" s="57"/>
      <c r="C121" s="57" t="str">
        <f>IF(F121=1,VLOOKUP(O121,'照合用(年度更新)'!F:H,3,FALSE),IF(F121=10,VLOOKUP(O121,'照合用(年度更新)'!K:M,3,FALSE),"－"))</f>
        <v>－</v>
      </c>
      <c r="D121" s="58" t="str">
        <f>申込書!$AZ$2</f>
        <v>申込番号</v>
      </c>
      <c r="E121" s="59">
        <v>119</v>
      </c>
      <c r="F121" s="58">
        <f>申込書!$AB$12</f>
        <v>0</v>
      </c>
      <c r="G121" s="60" t="e">
        <f>VLOOKUP(F121,'照合用(年度更新)'!$A$3:$B$20,2,FALSE)</f>
        <v>#N/A</v>
      </c>
      <c r="H121" s="61">
        <f>申込書!$V$5</f>
        <v>0</v>
      </c>
      <c r="J121" s="77">
        <f>申込書!$E$5</f>
        <v>0</v>
      </c>
      <c r="K121" s="63">
        <f>申込書!C137</f>
        <v>0</v>
      </c>
      <c r="L121" s="62">
        <f>申込書!F137</f>
        <v>0</v>
      </c>
      <c r="M121" s="64" t="str">
        <f>TEXT(申込書!K137,"yyyymmdd")</f>
        <v>19000100</v>
      </c>
      <c r="N121" s="64">
        <f>申込書!N137</f>
        <v>0</v>
      </c>
      <c r="O121" s="64">
        <f>申込書!T137</f>
        <v>0</v>
      </c>
      <c r="P121" s="65" t="str">
        <f>IF(申込書!$G$16=0,"",申込書!$G$16)</f>
        <v/>
      </c>
    </row>
    <row r="122" spans="1:16" x14ac:dyDescent="0.15">
      <c r="A122" s="57" t="s">
        <v>116</v>
      </c>
      <c r="B122" s="57"/>
      <c r="C122" s="57" t="str">
        <f>IF(F122=1,VLOOKUP(O122,'照合用(年度更新)'!F:H,3,FALSE),IF(F122=10,VLOOKUP(O122,'照合用(年度更新)'!K:M,3,FALSE),"－"))</f>
        <v>－</v>
      </c>
      <c r="D122" s="58" t="str">
        <f>申込書!$AZ$2</f>
        <v>申込番号</v>
      </c>
      <c r="E122" s="68">
        <v>120</v>
      </c>
      <c r="F122" s="58">
        <f>申込書!$AB$12</f>
        <v>0</v>
      </c>
      <c r="G122" s="60" t="e">
        <f>VLOOKUP(F122,'照合用(年度更新)'!$A$3:$B$20,2,FALSE)</f>
        <v>#N/A</v>
      </c>
      <c r="H122" s="61">
        <f>申込書!$V$5</f>
        <v>0</v>
      </c>
      <c r="J122" s="77">
        <f>申込書!$E$5</f>
        <v>0</v>
      </c>
      <c r="K122" s="63">
        <f>申込書!C138</f>
        <v>0</v>
      </c>
      <c r="L122" s="62">
        <f>申込書!F138</f>
        <v>0</v>
      </c>
      <c r="M122" s="64" t="str">
        <f>TEXT(申込書!K138,"yyyymmdd")</f>
        <v>19000100</v>
      </c>
      <c r="N122" s="64">
        <f>申込書!N138</f>
        <v>0</v>
      </c>
      <c r="O122" s="64">
        <f>申込書!T138</f>
        <v>0</v>
      </c>
      <c r="P122" s="65" t="str">
        <f>IF(申込書!$G$16=0,"",申込書!$G$16)</f>
        <v/>
      </c>
    </row>
    <row r="123" spans="1:16" x14ac:dyDescent="0.15">
      <c r="A123" s="57" t="s">
        <v>116</v>
      </c>
      <c r="B123" s="57"/>
      <c r="C123" s="57" t="str">
        <f>IF(F123=1,VLOOKUP(O123,'照合用(年度更新)'!F:H,3,FALSE),IF(F123=10,VLOOKUP(O123,'照合用(年度更新)'!K:M,3,FALSE),"－"))</f>
        <v>－</v>
      </c>
      <c r="D123" s="58" t="str">
        <f>申込書!$AZ$2</f>
        <v>申込番号</v>
      </c>
      <c r="E123" s="59">
        <v>121</v>
      </c>
      <c r="F123" s="58">
        <f>申込書!$AB$12</f>
        <v>0</v>
      </c>
      <c r="G123" s="60" t="e">
        <f>VLOOKUP(F123,'照合用(年度更新)'!$A$3:$B$20,2,FALSE)</f>
        <v>#N/A</v>
      </c>
      <c r="H123" s="61">
        <f>申込書!$V$5</f>
        <v>0</v>
      </c>
      <c r="J123" s="77">
        <f>申込書!$E$5</f>
        <v>0</v>
      </c>
      <c r="K123" s="63">
        <f>申込書!C139</f>
        <v>0</v>
      </c>
      <c r="L123" s="62">
        <f>申込書!F139</f>
        <v>0</v>
      </c>
      <c r="M123" s="64" t="str">
        <f>TEXT(申込書!K139,"yyyymmdd")</f>
        <v>19000100</v>
      </c>
      <c r="N123" s="64">
        <f>申込書!N139</f>
        <v>0</v>
      </c>
      <c r="O123" s="64">
        <f>申込書!T139</f>
        <v>0</v>
      </c>
      <c r="P123" s="65" t="str">
        <f>IF(申込書!$G$16=0,"",申込書!$G$16)</f>
        <v/>
      </c>
    </row>
    <row r="124" spans="1:16" x14ac:dyDescent="0.15">
      <c r="A124" s="57" t="s">
        <v>116</v>
      </c>
      <c r="B124" s="57"/>
      <c r="C124" s="57" t="str">
        <f>IF(F124=1,VLOOKUP(O124,'照合用(年度更新)'!F:H,3,FALSE),IF(F124=10,VLOOKUP(O124,'照合用(年度更新)'!K:M,3,FALSE),"－"))</f>
        <v>－</v>
      </c>
      <c r="D124" s="58" t="str">
        <f>申込書!$AZ$2</f>
        <v>申込番号</v>
      </c>
      <c r="E124" s="68">
        <v>122</v>
      </c>
      <c r="F124" s="58">
        <f>申込書!$AB$12</f>
        <v>0</v>
      </c>
      <c r="G124" s="60" t="e">
        <f>VLOOKUP(F124,'照合用(年度更新)'!$A$3:$B$20,2,FALSE)</f>
        <v>#N/A</v>
      </c>
      <c r="H124" s="61">
        <f>申込書!$V$5</f>
        <v>0</v>
      </c>
      <c r="J124" s="77">
        <f>申込書!$E$5</f>
        <v>0</v>
      </c>
      <c r="K124" s="63">
        <f>申込書!C140</f>
        <v>0</v>
      </c>
      <c r="L124" s="62">
        <f>申込書!F140</f>
        <v>0</v>
      </c>
      <c r="M124" s="64" t="str">
        <f>TEXT(申込書!K140,"yyyymmdd")</f>
        <v>19000100</v>
      </c>
      <c r="N124" s="64">
        <f>申込書!N140</f>
        <v>0</v>
      </c>
      <c r="O124" s="64">
        <f>申込書!T140</f>
        <v>0</v>
      </c>
      <c r="P124" s="65" t="str">
        <f>IF(申込書!$G$16=0,"",申込書!$G$16)</f>
        <v/>
      </c>
    </row>
    <row r="125" spans="1:16" x14ac:dyDescent="0.15">
      <c r="A125" s="57" t="s">
        <v>116</v>
      </c>
      <c r="B125" s="57"/>
      <c r="C125" s="57" t="str">
        <f>IF(F125=1,VLOOKUP(O125,'照合用(年度更新)'!F:H,3,FALSE),IF(F125=10,VLOOKUP(O125,'照合用(年度更新)'!K:M,3,FALSE),"－"))</f>
        <v>－</v>
      </c>
      <c r="D125" s="58" t="str">
        <f>申込書!$AZ$2</f>
        <v>申込番号</v>
      </c>
      <c r="E125" s="59">
        <v>123</v>
      </c>
      <c r="F125" s="58">
        <f>申込書!$AB$12</f>
        <v>0</v>
      </c>
      <c r="G125" s="60" t="e">
        <f>VLOOKUP(F125,'照合用(年度更新)'!$A$3:$B$20,2,FALSE)</f>
        <v>#N/A</v>
      </c>
      <c r="H125" s="61">
        <f>申込書!$V$5</f>
        <v>0</v>
      </c>
      <c r="J125" s="77">
        <f>申込書!$E$5</f>
        <v>0</v>
      </c>
      <c r="K125" s="63">
        <f>申込書!C141</f>
        <v>0</v>
      </c>
      <c r="L125" s="62">
        <f>申込書!F141</f>
        <v>0</v>
      </c>
      <c r="M125" s="64" t="str">
        <f>TEXT(申込書!K141,"yyyymmdd")</f>
        <v>19000100</v>
      </c>
      <c r="N125" s="64">
        <f>申込書!N141</f>
        <v>0</v>
      </c>
      <c r="O125" s="64">
        <f>申込書!T141</f>
        <v>0</v>
      </c>
      <c r="P125" s="65" t="str">
        <f>IF(申込書!$G$16=0,"",申込書!$G$16)</f>
        <v/>
      </c>
    </row>
    <row r="126" spans="1:16" x14ac:dyDescent="0.15">
      <c r="A126" s="57" t="s">
        <v>116</v>
      </c>
      <c r="B126" s="57"/>
      <c r="C126" s="57" t="str">
        <f>IF(F126=1,VLOOKUP(O126,'照合用(年度更新)'!F:H,3,FALSE),IF(F126=10,VLOOKUP(O126,'照合用(年度更新)'!K:M,3,FALSE),"－"))</f>
        <v>－</v>
      </c>
      <c r="D126" s="58" t="str">
        <f>申込書!$AZ$2</f>
        <v>申込番号</v>
      </c>
      <c r="E126" s="68">
        <v>124</v>
      </c>
      <c r="F126" s="58">
        <f>申込書!$AB$12</f>
        <v>0</v>
      </c>
      <c r="G126" s="60" t="e">
        <f>VLOOKUP(F126,'照合用(年度更新)'!$A$3:$B$20,2,FALSE)</f>
        <v>#N/A</v>
      </c>
      <c r="H126" s="61">
        <f>申込書!$V$5</f>
        <v>0</v>
      </c>
      <c r="J126" s="77">
        <f>申込書!$E$5</f>
        <v>0</v>
      </c>
      <c r="K126" s="63">
        <f>申込書!C142</f>
        <v>0</v>
      </c>
      <c r="L126" s="62">
        <f>申込書!F142</f>
        <v>0</v>
      </c>
      <c r="M126" s="64" t="str">
        <f>TEXT(申込書!K142,"yyyymmdd")</f>
        <v>19000100</v>
      </c>
      <c r="N126" s="64">
        <f>申込書!N142</f>
        <v>0</v>
      </c>
      <c r="O126" s="64">
        <f>申込書!T142</f>
        <v>0</v>
      </c>
      <c r="P126" s="65" t="str">
        <f>IF(申込書!$G$16=0,"",申込書!$G$16)</f>
        <v/>
      </c>
    </row>
    <row r="127" spans="1:16" x14ac:dyDescent="0.15">
      <c r="A127" s="57" t="s">
        <v>116</v>
      </c>
      <c r="B127" s="57"/>
      <c r="C127" s="57" t="str">
        <f>IF(F127=1,VLOOKUP(O127,'照合用(年度更新)'!F:H,3,FALSE),IF(F127=10,VLOOKUP(O127,'照合用(年度更新)'!K:M,3,FALSE),"－"))</f>
        <v>－</v>
      </c>
      <c r="D127" s="58" t="str">
        <f>申込書!$AZ$2</f>
        <v>申込番号</v>
      </c>
      <c r="E127" s="59">
        <v>125</v>
      </c>
      <c r="F127" s="58">
        <f>申込書!$AB$12</f>
        <v>0</v>
      </c>
      <c r="G127" s="60" t="e">
        <f>VLOOKUP(F127,'照合用(年度更新)'!$A$3:$B$20,2,FALSE)</f>
        <v>#N/A</v>
      </c>
      <c r="H127" s="61">
        <f>申込書!$V$5</f>
        <v>0</v>
      </c>
      <c r="J127" s="77">
        <f>申込書!$E$5</f>
        <v>0</v>
      </c>
      <c r="K127" s="63">
        <f>申込書!C143</f>
        <v>0</v>
      </c>
      <c r="L127" s="62">
        <f>申込書!F143</f>
        <v>0</v>
      </c>
      <c r="M127" s="64" t="str">
        <f>TEXT(申込書!K143,"yyyymmdd")</f>
        <v>19000100</v>
      </c>
      <c r="N127" s="64">
        <f>申込書!N143</f>
        <v>0</v>
      </c>
      <c r="O127" s="64">
        <f>申込書!T143</f>
        <v>0</v>
      </c>
      <c r="P127" s="65" t="str">
        <f>IF(申込書!$G$16=0,"",申込書!$G$16)</f>
        <v/>
      </c>
    </row>
    <row r="128" spans="1:16" x14ac:dyDescent="0.15">
      <c r="A128" s="57" t="s">
        <v>116</v>
      </c>
      <c r="B128" s="57"/>
      <c r="C128" s="57" t="str">
        <f>IF(F128=1,VLOOKUP(O128,'照合用(年度更新)'!F:H,3,FALSE),IF(F128=10,VLOOKUP(O128,'照合用(年度更新)'!K:M,3,FALSE),"－"))</f>
        <v>－</v>
      </c>
      <c r="D128" s="58" t="str">
        <f>申込書!$AZ$2</f>
        <v>申込番号</v>
      </c>
      <c r="E128" s="68">
        <v>126</v>
      </c>
      <c r="F128" s="58">
        <f>申込書!$AB$12</f>
        <v>0</v>
      </c>
      <c r="G128" s="60" t="e">
        <f>VLOOKUP(F128,'照合用(年度更新)'!$A$3:$B$20,2,FALSE)</f>
        <v>#N/A</v>
      </c>
      <c r="H128" s="61">
        <f>申込書!$V$5</f>
        <v>0</v>
      </c>
      <c r="J128" s="77">
        <f>申込書!$E$5</f>
        <v>0</v>
      </c>
      <c r="K128" s="63">
        <f>申込書!C144</f>
        <v>0</v>
      </c>
      <c r="L128" s="62">
        <f>申込書!F144</f>
        <v>0</v>
      </c>
      <c r="M128" s="64" t="str">
        <f>TEXT(申込書!K144,"yyyymmdd")</f>
        <v>19000100</v>
      </c>
      <c r="N128" s="64">
        <f>申込書!N144</f>
        <v>0</v>
      </c>
      <c r="O128" s="64">
        <f>申込書!T144</f>
        <v>0</v>
      </c>
      <c r="P128" s="65" t="str">
        <f>IF(申込書!$G$16=0,"",申込書!$G$16)</f>
        <v/>
      </c>
    </row>
    <row r="129" spans="1:16" x14ac:dyDescent="0.15">
      <c r="A129" s="57" t="s">
        <v>116</v>
      </c>
      <c r="B129" s="57"/>
      <c r="C129" s="57" t="str">
        <f>IF(F129=1,VLOOKUP(O129,'照合用(年度更新)'!F:H,3,FALSE),IF(F129=10,VLOOKUP(O129,'照合用(年度更新)'!K:M,3,FALSE),"－"))</f>
        <v>－</v>
      </c>
      <c r="D129" s="58" t="str">
        <f>申込書!$AZ$2</f>
        <v>申込番号</v>
      </c>
      <c r="E129" s="59">
        <v>127</v>
      </c>
      <c r="F129" s="58">
        <f>申込書!$AB$12</f>
        <v>0</v>
      </c>
      <c r="G129" s="60" t="e">
        <f>VLOOKUP(F129,'照合用(年度更新)'!$A$3:$B$20,2,FALSE)</f>
        <v>#N/A</v>
      </c>
      <c r="H129" s="61">
        <f>申込書!$V$5</f>
        <v>0</v>
      </c>
      <c r="J129" s="77">
        <f>申込書!$E$5</f>
        <v>0</v>
      </c>
      <c r="K129" s="63">
        <f>申込書!C145</f>
        <v>0</v>
      </c>
      <c r="L129" s="62">
        <f>申込書!F145</f>
        <v>0</v>
      </c>
      <c r="M129" s="64" t="str">
        <f>TEXT(申込書!K145,"yyyymmdd")</f>
        <v>19000100</v>
      </c>
      <c r="N129" s="64">
        <f>申込書!N145</f>
        <v>0</v>
      </c>
      <c r="O129" s="64">
        <f>申込書!T145</f>
        <v>0</v>
      </c>
      <c r="P129" s="65" t="str">
        <f>IF(申込書!$G$16=0,"",申込書!$G$16)</f>
        <v/>
      </c>
    </row>
    <row r="130" spans="1:16" x14ac:dyDescent="0.15">
      <c r="A130" s="57" t="s">
        <v>116</v>
      </c>
      <c r="B130" s="57"/>
      <c r="C130" s="57" t="str">
        <f>IF(F130=1,VLOOKUP(O130,'照合用(年度更新)'!F:H,3,FALSE),IF(F130=10,VLOOKUP(O130,'照合用(年度更新)'!K:M,3,FALSE),"－"))</f>
        <v>－</v>
      </c>
      <c r="D130" s="58" t="str">
        <f>申込書!$AZ$2</f>
        <v>申込番号</v>
      </c>
      <c r="E130" s="68">
        <v>128</v>
      </c>
      <c r="F130" s="58">
        <f>申込書!$AB$12</f>
        <v>0</v>
      </c>
      <c r="G130" s="60" t="e">
        <f>VLOOKUP(F130,'照合用(年度更新)'!$A$3:$B$20,2,FALSE)</f>
        <v>#N/A</v>
      </c>
      <c r="H130" s="61">
        <f>申込書!$V$5</f>
        <v>0</v>
      </c>
      <c r="J130" s="77">
        <f>申込書!$E$5</f>
        <v>0</v>
      </c>
      <c r="K130" s="63">
        <f>申込書!C146</f>
        <v>0</v>
      </c>
      <c r="L130" s="62">
        <f>申込書!F146</f>
        <v>0</v>
      </c>
      <c r="M130" s="64" t="str">
        <f>TEXT(申込書!K146,"yyyymmdd")</f>
        <v>19000100</v>
      </c>
      <c r="N130" s="64">
        <f>申込書!N146</f>
        <v>0</v>
      </c>
      <c r="O130" s="64">
        <f>申込書!T146</f>
        <v>0</v>
      </c>
      <c r="P130" s="65" t="str">
        <f>IF(申込書!$G$16=0,"",申込書!$G$16)</f>
        <v/>
      </c>
    </row>
    <row r="131" spans="1:16" x14ac:dyDescent="0.15">
      <c r="A131" s="57" t="s">
        <v>116</v>
      </c>
      <c r="B131" s="57"/>
      <c r="C131" s="57" t="str">
        <f>IF(F131=1,VLOOKUP(O131,'照合用(年度更新)'!F:H,3,FALSE),IF(F131=10,VLOOKUP(O131,'照合用(年度更新)'!K:M,3,FALSE),"－"))</f>
        <v>－</v>
      </c>
      <c r="D131" s="58" t="str">
        <f>申込書!$AZ$2</f>
        <v>申込番号</v>
      </c>
      <c r="E131" s="59">
        <v>129</v>
      </c>
      <c r="F131" s="58">
        <f>申込書!$AB$12</f>
        <v>0</v>
      </c>
      <c r="G131" s="60" t="e">
        <f>VLOOKUP(F131,'照合用(年度更新)'!$A$3:$B$20,2,FALSE)</f>
        <v>#N/A</v>
      </c>
      <c r="H131" s="61">
        <f>申込書!$V$5</f>
        <v>0</v>
      </c>
      <c r="J131" s="77">
        <f>申込書!$E$5</f>
        <v>0</v>
      </c>
      <c r="K131" s="63">
        <f>申込書!C147</f>
        <v>0</v>
      </c>
      <c r="L131" s="62">
        <f>申込書!F147</f>
        <v>0</v>
      </c>
      <c r="M131" s="64" t="str">
        <f>TEXT(申込書!K147,"yyyymmdd")</f>
        <v>19000100</v>
      </c>
      <c r="N131" s="64">
        <f>申込書!N147</f>
        <v>0</v>
      </c>
      <c r="O131" s="64">
        <f>申込書!T147</f>
        <v>0</v>
      </c>
      <c r="P131" s="65" t="str">
        <f>IF(申込書!$G$16=0,"",申込書!$G$16)</f>
        <v/>
      </c>
    </row>
    <row r="132" spans="1:16" x14ac:dyDescent="0.15">
      <c r="A132" s="57" t="s">
        <v>116</v>
      </c>
      <c r="B132" s="57"/>
      <c r="C132" s="57" t="str">
        <f>IF(F132=1,VLOOKUP(O132,'照合用(年度更新)'!F:H,3,FALSE),IF(F132=10,VLOOKUP(O132,'照合用(年度更新)'!K:M,3,FALSE),"－"))</f>
        <v>－</v>
      </c>
      <c r="D132" s="58" t="str">
        <f>申込書!$AZ$2</f>
        <v>申込番号</v>
      </c>
      <c r="E132" s="68">
        <v>130</v>
      </c>
      <c r="F132" s="58">
        <f>申込書!$AB$12</f>
        <v>0</v>
      </c>
      <c r="G132" s="60" t="e">
        <f>VLOOKUP(F132,'照合用(年度更新)'!$A$3:$B$20,2,FALSE)</f>
        <v>#N/A</v>
      </c>
      <c r="H132" s="61">
        <f>申込書!$V$5</f>
        <v>0</v>
      </c>
      <c r="J132" s="77">
        <f>申込書!$E$5</f>
        <v>0</v>
      </c>
      <c r="K132" s="63">
        <f>申込書!C148</f>
        <v>0</v>
      </c>
      <c r="L132" s="62">
        <f>申込書!F148</f>
        <v>0</v>
      </c>
      <c r="M132" s="64" t="str">
        <f>TEXT(申込書!K148,"yyyymmdd")</f>
        <v>19000100</v>
      </c>
      <c r="N132" s="64">
        <f>申込書!N148</f>
        <v>0</v>
      </c>
      <c r="O132" s="64">
        <f>申込書!T148</f>
        <v>0</v>
      </c>
      <c r="P132" s="65" t="str">
        <f>IF(申込書!$G$16=0,"",申込書!$G$16)</f>
        <v/>
      </c>
    </row>
    <row r="133" spans="1:16" x14ac:dyDescent="0.15">
      <c r="A133" s="57" t="s">
        <v>116</v>
      </c>
      <c r="B133" s="57"/>
      <c r="C133" s="57" t="str">
        <f>IF(F133=1,VLOOKUP(O133,'照合用(年度更新)'!F:H,3,FALSE),IF(F133=10,VLOOKUP(O133,'照合用(年度更新)'!K:M,3,FALSE),"－"))</f>
        <v>－</v>
      </c>
      <c r="D133" s="58" t="str">
        <f>申込書!$AZ$2</f>
        <v>申込番号</v>
      </c>
      <c r="E133" s="59">
        <v>131</v>
      </c>
      <c r="F133" s="58">
        <f>申込書!$AB$12</f>
        <v>0</v>
      </c>
      <c r="G133" s="60" t="e">
        <f>VLOOKUP(F133,'照合用(年度更新)'!$A$3:$B$20,2,FALSE)</f>
        <v>#N/A</v>
      </c>
      <c r="H133" s="61">
        <f>申込書!$V$5</f>
        <v>0</v>
      </c>
      <c r="J133" s="77">
        <f>申込書!$E$5</f>
        <v>0</v>
      </c>
      <c r="K133" s="63">
        <f>申込書!C149</f>
        <v>0</v>
      </c>
      <c r="L133" s="62">
        <f>申込書!F149</f>
        <v>0</v>
      </c>
      <c r="M133" s="64" t="str">
        <f>TEXT(申込書!K149,"yyyymmdd")</f>
        <v>19000100</v>
      </c>
      <c r="N133" s="64">
        <f>申込書!N149</f>
        <v>0</v>
      </c>
      <c r="O133" s="64">
        <f>申込書!T149</f>
        <v>0</v>
      </c>
      <c r="P133" s="65" t="str">
        <f>IF(申込書!$G$16=0,"",申込書!$G$16)</f>
        <v/>
      </c>
    </row>
    <row r="134" spans="1:16" x14ac:dyDescent="0.15">
      <c r="A134" s="57" t="s">
        <v>116</v>
      </c>
      <c r="B134" s="57"/>
      <c r="C134" s="57" t="str">
        <f>IF(F134=1,VLOOKUP(O134,'照合用(年度更新)'!F:H,3,FALSE),IF(F134=10,VLOOKUP(O134,'照合用(年度更新)'!K:M,3,FALSE),"－"))</f>
        <v>－</v>
      </c>
      <c r="D134" s="58" t="str">
        <f>申込書!$AZ$2</f>
        <v>申込番号</v>
      </c>
      <c r="E134" s="68">
        <v>132</v>
      </c>
      <c r="F134" s="58">
        <f>申込書!$AB$12</f>
        <v>0</v>
      </c>
      <c r="G134" s="60" t="e">
        <f>VLOOKUP(F134,'照合用(年度更新)'!$A$3:$B$20,2,FALSE)</f>
        <v>#N/A</v>
      </c>
      <c r="H134" s="61">
        <f>申込書!$V$5</f>
        <v>0</v>
      </c>
      <c r="J134" s="77">
        <f>申込書!$E$5</f>
        <v>0</v>
      </c>
      <c r="K134" s="63">
        <f>申込書!C150</f>
        <v>0</v>
      </c>
      <c r="L134" s="62">
        <f>申込書!F150</f>
        <v>0</v>
      </c>
      <c r="M134" s="64" t="str">
        <f>TEXT(申込書!K150,"yyyymmdd")</f>
        <v>19000100</v>
      </c>
      <c r="N134" s="64">
        <f>申込書!N150</f>
        <v>0</v>
      </c>
      <c r="O134" s="64">
        <f>申込書!T150</f>
        <v>0</v>
      </c>
      <c r="P134" s="65" t="str">
        <f>IF(申込書!$G$16=0,"",申込書!$G$16)</f>
        <v/>
      </c>
    </row>
    <row r="135" spans="1:16" x14ac:dyDescent="0.15">
      <c r="A135" s="57" t="s">
        <v>116</v>
      </c>
      <c r="B135" s="57"/>
      <c r="C135" s="57" t="str">
        <f>IF(F135=1,VLOOKUP(O135,'照合用(年度更新)'!F:H,3,FALSE),IF(F135=10,VLOOKUP(O135,'照合用(年度更新)'!K:M,3,FALSE),"－"))</f>
        <v>－</v>
      </c>
      <c r="D135" s="58" t="str">
        <f>申込書!$AZ$2</f>
        <v>申込番号</v>
      </c>
      <c r="E135" s="59">
        <v>133</v>
      </c>
      <c r="F135" s="58">
        <f>申込書!$AB$12</f>
        <v>0</v>
      </c>
      <c r="G135" s="60" t="e">
        <f>VLOOKUP(F135,'照合用(年度更新)'!$A$3:$B$20,2,FALSE)</f>
        <v>#N/A</v>
      </c>
      <c r="H135" s="61">
        <f>申込書!$V$5</f>
        <v>0</v>
      </c>
      <c r="J135" s="77">
        <f>申込書!$E$5</f>
        <v>0</v>
      </c>
      <c r="K135" s="63">
        <f>申込書!C151</f>
        <v>0</v>
      </c>
      <c r="L135" s="62">
        <f>申込書!F151</f>
        <v>0</v>
      </c>
      <c r="M135" s="64" t="str">
        <f>TEXT(申込書!K151,"yyyymmdd")</f>
        <v>19000100</v>
      </c>
      <c r="N135" s="64">
        <f>申込書!N151</f>
        <v>0</v>
      </c>
      <c r="O135" s="64">
        <f>申込書!T151</f>
        <v>0</v>
      </c>
      <c r="P135" s="65" t="str">
        <f>IF(申込書!$G$16=0,"",申込書!$G$16)</f>
        <v/>
      </c>
    </row>
    <row r="136" spans="1:16" x14ac:dyDescent="0.15">
      <c r="A136" s="57" t="s">
        <v>116</v>
      </c>
      <c r="B136" s="57"/>
      <c r="C136" s="57" t="str">
        <f>IF(F136=1,VLOOKUP(O136,'照合用(年度更新)'!F:H,3,FALSE),IF(F136=10,VLOOKUP(O136,'照合用(年度更新)'!K:M,3,FALSE),"－"))</f>
        <v>－</v>
      </c>
      <c r="D136" s="58" t="str">
        <f>申込書!$AZ$2</f>
        <v>申込番号</v>
      </c>
      <c r="E136" s="68">
        <v>134</v>
      </c>
      <c r="F136" s="58">
        <f>申込書!$AB$12</f>
        <v>0</v>
      </c>
      <c r="G136" s="60" t="e">
        <f>VLOOKUP(F136,'照合用(年度更新)'!$A$3:$B$20,2,FALSE)</f>
        <v>#N/A</v>
      </c>
      <c r="H136" s="61">
        <f>申込書!$V$5</f>
        <v>0</v>
      </c>
      <c r="J136" s="77">
        <f>申込書!$E$5</f>
        <v>0</v>
      </c>
      <c r="K136" s="63">
        <f>申込書!C152</f>
        <v>0</v>
      </c>
      <c r="L136" s="62">
        <f>申込書!F152</f>
        <v>0</v>
      </c>
      <c r="M136" s="64" t="str">
        <f>TEXT(申込書!K152,"yyyymmdd")</f>
        <v>19000100</v>
      </c>
      <c r="N136" s="64">
        <f>申込書!N152</f>
        <v>0</v>
      </c>
      <c r="O136" s="64">
        <f>申込書!T152</f>
        <v>0</v>
      </c>
      <c r="P136" s="65" t="str">
        <f>IF(申込書!$G$16=0,"",申込書!$G$16)</f>
        <v/>
      </c>
    </row>
    <row r="137" spans="1:16" x14ac:dyDescent="0.15">
      <c r="A137" s="57" t="s">
        <v>116</v>
      </c>
      <c r="B137" s="57"/>
      <c r="C137" s="57" t="str">
        <f>IF(F137=1,VLOOKUP(O137,'照合用(年度更新)'!F:H,3,FALSE),IF(F137=10,VLOOKUP(O137,'照合用(年度更新)'!K:M,3,FALSE),"－"))</f>
        <v>－</v>
      </c>
      <c r="D137" s="58" t="str">
        <f>申込書!$AZ$2</f>
        <v>申込番号</v>
      </c>
      <c r="E137" s="59">
        <v>135</v>
      </c>
      <c r="F137" s="58">
        <f>申込書!$AB$12</f>
        <v>0</v>
      </c>
      <c r="G137" s="60" t="e">
        <f>VLOOKUP(F137,'照合用(年度更新)'!$A$3:$B$20,2,FALSE)</f>
        <v>#N/A</v>
      </c>
      <c r="H137" s="61">
        <f>申込書!$V$5</f>
        <v>0</v>
      </c>
      <c r="J137" s="77">
        <f>申込書!$E$5</f>
        <v>0</v>
      </c>
      <c r="K137" s="63">
        <f>申込書!C153</f>
        <v>0</v>
      </c>
      <c r="L137" s="62">
        <f>申込書!F153</f>
        <v>0</v>
      </c>
      <c r="M137" s="64" t="str">
        <f>TEXT(申込書!K153,"yyyymmdd")</f>
        <v>19000100</v>
      </c>
      <c r="N137" s="64">
        <f>申込書!N153</f>
        <v>0</v>
      </c>
      <c r="O137" s="64">
        <f>申込書!T153</f>
        <v>0</v>
      </c>
      <c r="P137" s="65" t="str">
        <f>IF(申込書!$G$16=0,"",申込書!$G$16)</f>
        <v/>
      </c>
    </row>
    <row r="138" spans="1:16" x14ac:dyDescent="0.15">
      <c r="A138" s="57" t="s">
        <v>116</v>
      </c>
      <c r="B138" s="57"/>
      <c r="C138" s="57" t="str">
        <f>IF(F138=1,VLOOKUP(O138,'照合用(年度更新)'!F:H,3,FALSE),IF(F138=10,VLOOKUP(O138,'照合用(年度更新)'!K:M,3,FALSE),"－"))</f>
        <v>－</v>
      </c>
      <c r="D138" s="58" t="str">
        <f>申込書!$AZ$2</f>
        <v>申込番号</v>
      </c>
      <c r="E138" s="68">
        <v>136</v>
      </c>
      <c r="F138" s="58">
        <f>申込書!$AB$12</f>
        <v>0</v>
      </c>
      <c r="G138" s="60" t="e">
        <f>VLOOKUP(F138,'照合用(年度更新)'!$A$3:$B$20,2,FALSE)</f>
        <v>#N/A</v>
      </c>
      <c r="H138" s="61">
        <f>申込書!$V$5</f>
        <v>0</v>
      </c>
      <c r="J138" s="77">
        <f>申込書!$E$5</f>
        <v>0</v>
      </c>
      <c r="K138" s="63">
        <f>申込書!C154</f>
        <v>0</v>
      </c>
      <c r="L138" s="62">
        <f>申込書!F154</f>
        <v>0</v>
      </c>
      <c r="M138" s="64" t="str">
        <f>TEXT(申込書!K154,"yyyymmdd")</f>
        <v>19000100</v>
      </c>
      <c r="N138" s="64">
        <f>申込書!N154</f>
        <v>0</v>
      </c>
      <c r="O138" s="64">
        <f>申込書!T154</f>
        <v>0</v>
      </c>
      <c r="P138" s="65" t="str">
        <f>IF(申込書!$G$16=0,"",申込書!$G$16)</f>
        <v/>
      </c>
    </row>
    <row r="139" spans="1:16" x14ac:dyDescent="0.15">
      <c r="A139" s="57" t="s">
        <v>116</v>
      </c>
      <c r="B139" s="57"/>
      <c r="C139" s="57" t="str">
        <f>IF(F139=1,VLOOKUP(O139,'照合用(年度更新)'!F:H,3,FALSE),IF(F139=10,VLOOKUP(O139,'照合用(年度更新)'!K:M,3,FALSE),"－"))</f>
        <v>－</v>
      </c>
      <c r="D139" s="58" t="str">
        <f>申込書!$AZ$2</f>
        <v>申込番号</v>
      </c>
      <c r="E139" s="59">
        <v>137</v>
      </c>
      <c r="F139" s="58">
        <f>申込書!$AB$12</f>
        <v>0</v>
      </c>
      <c r="G139" s="60" t="e">
        <f>VLOOKUP(F139,'照合用(年度更新)'!$A$3:$B$20,2,FALSE)</f>
        <v>#N/A</v>
      </c>
      <c r="H139" s="61">
        <f>申込書!$V$5</f>
        <v>0</v>
      </c>
      <c r="J139" s="77">
        <f>申込書!$E$5</f>
        <v>0</v>
      </c>
      <c r="K139" s="63">
        <f>申込書!C155</f>
        <v>0</v>
      </c>
      <c r="L139" s="62">
        <f>申込書!F155</f>
        <v>0</v>
      </c>
      <c r="M139" s="64" t="str">
        <f>TEXT(申込書!K155,"yyyymmdd")</f>
        <v>19000100</v>
      </c>
      <c r="N139" s="64">
        <f>申込書!N155</f>
        <v>0</v>
      </c>
      <c r="O139" s="64">
        <f>申込書!T155</f>
        <v>0</v>
      </c>
      <c r="P139" s="65" t="str">
        <f>IF(申込書!$G$16=0,"",申込書!$G$16)</f>
        <v/>
      </c>
    </row>
    <row r="140" spans="1:16" x14ac:dyDescent="0.15">
      <c r="A140" s="57" t="s">
        <v>116</v>
      </c>
      <c r="B140" s="57"/>
      <c r="C140" s="57" t="str">
        <f>IF(F140=1,VLOOKUP(O140,'照合用(年度更新)'!F:H,3,FALSE),IF(F140=10,VLOOKUP(O140,'照合用(年度更新)'!K:M,3,FALSE),"－"))</f>
        <v>－</v>
      </c>
      <c r="D140" s="58" t="str">
        <f>申込書!$AZ$2</f>
        <v>申込番号</v>
      </c>
      <c r="E140" s="68">
        <v>138</v>
      </c>
      <c r="F140" s="58">
        <f>申込書!$AB$12</f>
        <v>0</v>
      </c>
      <c r="G140" s="60" t="e">
        <f>VLOOKUP(F140,'照合用(年度更新)'!$A$3:$B$20,2,FALSE)</f>
        <v>#N/A</v>
      </c>
      <c r="H140" s="61">
        <f>申込書!$V$5</f>
        <v>0</v>
      </c>
      <c r="J140" s="77">
        <f>申込書!$E$5</f>
        <v>0</v>
      </c>
      <c r="K140" s="63">
        <f>申込書!C156</f>
        <v>0</v>
      </c>
      <c r="L140" s="62">
        <f>申込書!F156</f>
        <v>0</v>
      </c>
      <c r="M140" s="64" t="str">
        <f>TEXT(申込書!K156,"yyyymmdd")</f>
        <v>19000100</v>
      </c>
      <c r="N140" s="64">
        <f>申込書!N156</f>
        <v>0</v>
      </c>
      <c r="O140" s="64">
        <f>申込書!T156</f>
        <v>0</v>
      </c>
      <c r="P140" s="65" t="str">
        <f>IF(申込書!$G$16=0,"",申込書!$G$16)</f>
        <v/>
      </c>
    </row>
    <row r="141" spans="1:16" x14ac:dyDescent="0.15">
      <c r="A141" s="57" t="s">
        <v>116</v>
      </c>
      <c r="B141" s="57"/>
      <c r="C141" s="57" t="str">
        <f>IF(F141=1,VLOOKUP(O141,'照合用(年度更新)'!F:H,3,FALSE),IF(F141=10,VLOOKUP(O141,'照合用(年度更新)'!K:M,3,FALSE),"－"))</f>
        <v>－</v>
      </c>
      <c r="D141" s="58" t="str">
        <f>申込書!$AZ$2</f>
        <v>申込番号</v>
      </c>
      <c r="E141" s="59">
        <v>139</v>
      </c>
      <c r="F141" s="58">
        <f>申込書!$AB$12</f>
        <v>0</v>
      </c>
      <c r="G141" s="60" t="e">
        <f>VLOOKUP(F141,'照合用(年度更新)'!$A$3:$B$20,2,FALSE)</f>
        <v>#N/A</v>
      </c>
      <c r="H141" s="61">
        <f>申込書!$V$5</f>
        <v>0</v>
      </c>
      <c r="J141" s="77">
        <f>申込書!$E$5</f>
        <v>0</v>
      </c>
      <c r="K141" s="63">
        <f>申込書!C157</f>
        <v>0</v>
      </c>
      <c r="L141" s="62">
        <f>申込書!F157</f>
        <v>0</v>
      </c>
      <c r="M141" s="64" t="str">
        <f>TEXT(申込書!K157,"yyyymmdd")</f>
        <v>19000100</v>
      </c>
      <c r="N141" s="64">
        <f>申込書!N157</f>
        <v>0</v>
      </c>
      <c r="O141" s="64">
        <f>申込書!T157</f>
        <v>0</v>
      </c>
      <c r="P141" s="65" t="str">
        <f>IF(申込書!$G$16=0,"",申込書!$G$16)</f>
        <v/>
      </c>
    </row>
    <row r="142" spans="1:16" x14ac:dyDescent="0.15">
      <c r="A142" s="57" t="s">
        <v>116</v>
      </c>
      <c r="B142" s="57"/>
      <c r="C142" s="57" t="str">
        <f>IF(F142=1,VLOOKUP(O142,'照合用(年度更新)'!F:H,3,FALSE),IF(F142=10,VLOOKUP(O142,'照合用(年度更新)'!K:M,3,FALSE),"－"))</f>
        <v>－</v>
      </c>
      <c r="D142" s="58" t="str">
        <f>申込書!$AZ$2</f>
        <v>申込番号</v>
      </c>
      <c r="E142" s="68">
        <v>140</v>
      </c>
      <c r="F142" s="58">
        <f>申込書!$AB$12</f>
        <v>0</v>
      </c>
      <c r="G142" s="60" t="e">
        <f>VLOOKUP(F142,'照合用(年度更新)'!$A$3:$B$20,2,FALSE)</f>
        <v>#N/A</v>
      </c>
      <c r="H142" s="61">
        <f>申込書!$V$5</f>
        <v>0</v>
      </c>
      <c r="J142" s="77">
        <f>申込書!$E$5</f>
        <v>0</v>
      </c>
      <c r="K142" s="63">
        <f>申込書!C158</f>
        <v>0</v>
      </c>
      <c r="L142" s="62">
        <f>申込書!F158</f>
        <v>0</v>
      </c>
      <c r="M142" s="64" t="str">
        <f>TEXT(申込書!K158,"yyyymmdd")</f>
        <v>19000100</v>
      </c>
      <c r="N142" s="64">
        <f>申込書!N158</f>
        <v>0</v>
      </c>
      <c r="O142" s="64">
        <f>申込書!T158</f>
        <v>0</v>
      </c>
      <c r="P142" s="65" t="str">
        <f>IF(申込書!$G$16=0,"",申込書!$G$16)</f>
        <v/>
      </c>
    </row>
  </sheetData>
  <phoneticPr fontId="1"/>
  <dataValidations count="3">
    <dataValidation type="list" imeMode="fullAlpha" allowBlank="1" sqref="N2" xr:uid="{00000000-0002-0000-0200-000000000000}">
      <formula1>"A,B,C,D,E"</formula1>
    </dataValidation>
    <dataValidation imeMode="hiragana" allowBlank="1" showInputMessage="1" showErrorMessage="1" sqref="K2" xr:uid="{00000000-0002-0000-0200-000001000000}"/>
    <dataValidation imeMode="off" allowBlank="1" showInputMessage="1" showErrorMessage="1" sqref="L2:M2 O2 D2:I2" xr:uid="{00000000-0002-0000-0200-000002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A33" sqref="A33"/>
    </sheetView>
  </sheetViews>
  <sheetFormatPr defaultRowHeight="13.5" x14ac:dyDescent="0.15"/>
  <cols>
    <col min="1" max="1" width="48.125" style="13" customWidth="1"/>
    <col min="2" max="2" width="5.25" style="13" customWidth="1"/>
    <col min="3" max="3" width="9" style="13"/>
    <col min="4" max="4" width="27.25" style="13" customWidth="1"/>
    <col min="5" max="5" width="21.875" style="13" customWidth="1"/>
    <col min="6" max="16384" width="9" style="13"/>
  </cols>
  <sheetData>
    <row r="1" spans="1:5" x14ac:dyDescent="0.15">
      <c r="A1" s="254" t="s">
        <v>54</v>
      </c>
      <c r="B1" s="255"/>
      <c r="C1" s="255"/>
      <c r="D1" s="256"/>
    </row>
    <row r="2" spans="1:5" x14ac:dyDescent="0.15">
      <c r="A2" s="12" t="s">
        <v>27</v>
      </c>
      <c r="B2" s="12"/>
      <c r="C2" s="12"/>
      <c r="D2" s="12"/>
    </row>
    <row r="3" spans="1:5" x14ac:dyDescent="0.15">
      <c r="A3" s="12" t="s">
        <v>32</v>
      </c>
      <c r="B3" s="12">
        <v>1</v>
      </c>
      <c r="C3" s="12"/>
      <c r="D3" s="12"/>
      <c r="E3" s="30" t="s">
        <v>96</v>
      </c>
    </row>
    <row r="4" spans="1:5" x14ac:dyDescent="0.15">
      <c r="A4" s="12" t="s">
        <v>33</v>
      </c>
      <c r="B4" s="12">
        <v>2</v>
      </c>
      <c r="C4" s="12"/>
      <c r="D4" s="12"/>
      <c r="E4" s="30" t="s">
        <v>96</v>
      </c>
    </row>
    <row r="5" spans="1:5" x14ac:dyDescent="0.15">
      <c r="A5" s="12" t="s">
        <v>35</v>
      </c>
      <c r="B5" s="12">
        <v>3</v>
      </c>
      <c r="C5" s="14" t="s">
        <v>30</v>
      </c>
      <c r="D5" s="12" t="s">
        <v>28</v>
      </c>
      <c r="E5" s="31"/>
    </row>
    <row r="6" spans="1:5" x14ac:dyDescent="0.15">
      <c r="A6" s="12" t="s">
        <v>36</v>
      </c>
      <c r="B6" s="12">
        <v>4</v>
      </c>
      <c r="C6" s="14" t="s">
        <v>29</v>
      </c>
      <c r="D6" s="12" t="s">
        <v>31</v>
      </c>
      <c r="E6" s="31"/>
    </row>
    <row r="7" spans="1:5" x14ac:dyDescent="0.15">
      <c r="A7" s="12" t="s">
        <v>37</v>
      </c>
      <c r="B7" s="12">
        <v>5</v>
      </c>
      <c r="C7" s="14" t="s">
        <v>30</v>
      </c>
      <c r="D7" s="12" t="s">
        <v>28</v>
      </c>
      <c r="E7" s="31"/>
    </row>
    <row r="8" spans="1:5" x14ac:dyDescent="0.15">
      <c r="A8" s="12" t="s">
        <v>38</v>
      </c>
      <c r="B8" s="12">
        <v>6</v>
      </c>
      <c r="C8" s="14" t="s">
        <v>30</v>
      </c>
      <c r="D8" s="12" t="s">
        <v>28</v>
      </c>
      <c r="E8" s="31"/>
    </row>
    <row r="9" spans="1:5" x14ac:dyDescent="0.15">
      <c r="A9" s="12" t="s">
        <v>39</v>
      </c>
      <c r="B9" s="12">
        <v>7</v>
      </c>
      <c r="C9" s="14" t="s">
        <v>30</v>
      </c>
      <c r="D9" s="12" t="s">
        <v>28</v>
      </c>
      <c r="E9" s="31"/>
    </row>
    <row r="10" spans="1:5" x14ac:dyDescent="0.15">
      <c r="A10" s="12" t="s">
        <v>40</v>
      </c>
      <c r="B10" s="12">
        <v>8</v>
      </c>
      <c r="C10" s="14" t="s">
        <v>30</v>
      </c>
      <c r="D10" s="12" t="s">
        <v>28</v>
      </c>
      <c r="E10" s="31" t="s">
        <v>98</v>
      </c>
    </row>
    <row r="11" spans="1:5" x14ac:dyDescent="0.15">
      <c r="A11" s="12" t="s">
        <v>41</v>
      </c>
      <c r="B11" s="12">
        <v>9</v>
      </c>
      <c r="C11" s="14" t="s">
        <v>30</v>
      </c>
      <c r="D11" s="12" t="s">
        <v>28</v>
      </c>
      <c r="E11" s="31"/>
    </row>
    <row r="12" spans="1:5" x14ac:dyDescent="0.15">
      <c r="A12" s="12" t="s">
        <v>42</v>
      </c>
      <c r="B12" s="12">
        <v>10</v>
      </c>
      <c r="C12" s="14"/>
      <c r="D12" s="12"/>
      <c r="E12" s="31"/>
    </row>
    <row r="13" spans="1:5" x14ac:dyDescent="0.15">
      <c r="A13" s="12" t="s">
        <v>43</v>
      </c>
      <c r="B13" s="12">
        <v>11</v>
      </c>
      <c r="C13" s="14"/>
      <c r="D13" s="12"/>
      <c r="E13" s="31" t="s">
        <v>96</v>
      </c>
    </row>
    <row r="14" spans="1:5" x14ac:dyDescent="0.15">
      <c r="A14" s="12" t="s">
        <v>44</v>
      </c>
      <c r="B14" s="12">
        <v>12</v>
      </c>
      <c r="C14" s="14" t="s">
        <v>30</v>
      </c>
      <c r="D14" s="12" t="s">
        <v>28</v>
      </c>
      <c r="E14" s="31" t="s">
        <v>97</v>
      </c>
    </row>
    <row r="15" spans="1:5" x14ac:dyDescent="0.15">
      <c r="A15" s="12" t="s">
        <v>45</v>
      </c>
      <c r="B15" s="12">
        <v>13</v>
      </c>
      <c r="C15" s="14" t="s">
        <v>30</v>
      </c>
      <c r="D15" s="12" t="s">
        <v>28</v>
      </c>
      <c r="E15" s="31"/>
    </row>
    <row r="16" spans="1:5" x14ac:dyDescent="0.15">
      <c r="A16" s="12" t="s">
        <v>46</v>
      </c>
      <c r="B16" s="12">
        <v>14</v>
      </c>
      <c r="C16" s="14" t="s">
        <v>30</v>
      </c>
      <c r="D16" s="12" t="s">
        <v>28</v>
      </c>
      <c r="E16" s="31" t="s">
        <v>97</v>
      </c>
    </row>
    <row r="17" spans="1:5" x14ac:dyDescent="0.15">
      <c r="A17" s="12" t="s">
        <v>47</v>
      </c>
      <c r="B17" s="12">
        <v>15</v>
      </c>
      <c r="C17" s="14" t="s">
        <v>30</v>
      </c>
      <c r="D17" s="12" t="s">
        <v>28</v>
      </c>
      <c r="E17" s="31" t="s">
        <v>97</v>
      </c>
    </row>
    <row r="18" spans="1:5" x14ac:dyDescent="0.15">
      <c r="A18" s="12" t="s">
        <v>48</v>
      </c>
      <c r="B18" s="12">
        <v>16</v>
      </c>
      <c r="C18" s="14" t="s">
        <v>30</v>
      </c>
      <c r="D18" s="12" t="s">
        <v>28</v>
      </c>
      <c r="E18" s="31" t="s">
        <v>97</v>
      </c>
    </row>
    <row r="19" spans="1:5" x14ac:dyDescent="0.15">
      <c r="A19" s="12" t="s">
        <v>49</v>
      </c>
      <c r="B19" s="12">
        <v>17</v>
      </c>
      <c r="C19" s="14" t="s">
        <v>30</v>
      </c>
      <c r="D19" s="12" t="s">
        <v>28</v>
      </c>
      <c r="E19" s="31" t="s">
        <v>97</v>
      </c>
    </row>
    <row r="20" spans="1:5" x14ac:dyDescent="0.15">
      <c r="A20" s="12" t="s">
        <v>50</v>
      </c>
      <c r="B20" s="12">
        <v>18</v>
      </c>
      <c r="C20" s="14" t="s">
        <v>30</v>
      </c>
      <c r="D20" s="12" t="s">
        <v>28</v>
      </c>
      <c r="E20" s="31" t="s">
        <v>97</v>
      </c>
    </row>
    <row r="22" spans="1:5" x14ac:dyDescent="0.15">
      <c r="A22" s="13" t="s">
        <v>52</v>
      </c>
    </row>
    <row r="23" spans="1:5" x14ac:dyDescent="0.15">
      <c r="A23" s="12" t="s">
        <v>57</v>
      </c>
      <c r="B23" s="13" t="s">
        <v>60</v>
      </c>
    </row>
    <row r="24" spans="1:5" x14ac:dyDescent="0.15">
      <c r="A24" s="13" t="s">
        <v>59</v>
      </c>
      <c r="B24" s="13" t="s">
        <v>94</v>
      </c>
    </row>
    <row r="25" spans="1:5" x14ac:dyDescent="0.15">
      <c r="A25" s="13" t="s">
        <v>55</v>
      </c>
      <c r="B25" s="13" t="s">
        <v>95</v>
      </c>
    </row>
    <row r="26" spans="1:5" x14ac:dyDescent="0.15">
      <c r="A26" s="13" t="s">
        <v>56</v>
      </c>
      <c r="B26" s="13" t="s">
        <v>58</v>
      </c>
    </row>
    <row r="28" spans="1:5" x14ac:dyDescent="0.15">
      <c r="A28" s="13" t="s">
        <v>51</v>
      </c>
      <c r="B28" s="13" t="s">
        <v>91</v>
      </c>
    </row>
    <row r="29" spans="1:5" x14ac:dyDescent="0.15">
      <c r="A29" s="13" t="s">
        <v>92</v>
      </c>
      <c r="B29" s="13" t="s">
        <v>149</v>
      </c>
    </row>
    <row r="30" spans="1:5" x14ac:dyDescent="0.15">
      <c r="A30" s="13" t="s">
        <v>93</v>
      </c>
      <c r="B30" s="79" t="s">
        <v>148</v>
      </c>
    </row>
  </sheetData>
  <mergeCells count="1">
    <mergeCell ref="A1:D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workbookViewId="0">
      <selection activeCell="N27" sqref="N27"/>
    </sheetView>
  </sheetViews>
  <sheetFormatPr defaultRowHeight="13.5" x14ac:dyDescent="0.15"/>
  <cols>
    <col min="1" max="1" width="3.625" style="70" customWidth="1"/>
    <col min="2" max="2" width="48.5" style="13" customWidth="1"/>
    <col min="3" max="4" width="3.625" style="70" customWidth="1"/>
    <col min="5" max="5" width="5.375" style="13" customWidth="1"/>
    <col min="6" max="6" width="11.75" style="69" customWidth="1"/>
    <col min="7" max="7" width="3.75" style="13" customWidth="1"/>
    <col min="8" max="8" width="4.75" style="13" customWidth="1"/>
    <col min="9" max="9" width="9" style="13"/>
    <col min="10" max="10" width="9" style="70"/>
    <col min="11" max="12" width="9" style="13"/>
  </cols>
  <sheetData>
    <row r="1" spans="1:13" x14ac:dyDescent="0.15">
      <c r="A1" s="257" t="s">
        <v>121</v>
      </c>
      <c r="B1" s="257"/>
      <c r="C1" s="257"/>
      <c r="D1" s="69"/>
      <c r="E1" t="s">
        <v>118</v>
      </c>
      <c r="J1" s="70" t="s">
        <v>118</v>
      </c>
    </row>
    <row r="2" spans="1:13" x14ac:dyDescent="0.15">
      <c r="A2" s="71" t="s">
        <v>122</v>
      </c>
      <c r="B2" s="12" t="s">
        <v>123</v>
      </c>
      <c r="C2" s="71" t="s">
        <v>122</v>
      </c>
      <c r="D2" s="75"/>
      <c r="E2" t="s">
        <v>119</v>
      </c>
      <c r="F2" s="13"/>
      <c r="J2" s="70" t="s">
        <v>120</v>
      </c>
    </row>
    <row r="3" spans="1:13" x14ac:dyDescent="0.15">
      <c r="A3" s="71">
        <v>1</v>
      </c>
      <c r="B3" s="74" t="s">
        <v>124</v>
      </c>
      <c r="C3" s="71">
        <v>1</v>
      </c>
      <c r="D3" s="71"/>
      <c r="E3" s="71">
        <v>1</v>
      </c>
      <c r="F3" s="72">
        <v>45054</v>
      </c>
      <c r="G3" s="71" t="str">
        <f>TEXT(F3,"aaa")</f>
        <v>月</v>
      </c>
      <c r="H3" s="71">
        <v>1</v>
      </c>
      <c r="J3" s="71">
        <v>1</v>
      </c>
      <c r="K3" s="72">
        <v>45126</v>
      </c>
      <c r="L3" s="71" t="str">
        <f>TEXT(K3,"aaa")</f>
        <v>水</v>
      </c>
      <c r="M3" s="71">
        <v>1</v>
      </c>
    </row>
    <row r="4" spans="1:13" x14ac:dyDescent="0.15">
      <c r="A4" s="71">
        <v>2</v>
      </c>
      <c r="B4" s="74" t="s">
        <v>125</v>
      </c>
      <c r="C4" s="71">
        <v>2</v>
      </c>
      <c r="D4" s="71"/>
      <c r="E4" s="71">
        <v>1</v>
      </c>
      <c r="F4" s="72">
        <v>45055</v>
      </c>
      <c r="G4" s="71" t="str">
        <f t="shared" ref="G4:G46" si="0">TEXT(F4,"aaa")</f>
        <v>火</v>
      </c>
      <c r="H4" s="71">
        <v>1</v>
      </c>
      <c r="J4" s="71">
        <v>2</v>
      </c>
      <c r="K4" s="72">
        <v>45160</v>
      </c>
      <c r="L4" s="71" t="str">
        <f t="shared" ref="L4:L7" si="1">TEXT(K4,"aaa")</f>
        <v>火</v>
      </c>
      <c r="M4" s="71">
        <v>2</v>
      </c>
    </row>
    <row r="5" spans="1:13" x14ac:dyDescent="0.15">
      <c r="A5" s="71">
        <v>3</v>
      </c>
      <c r="B5" s="74" t="s">
        <v>126</v>
      </c>
      <c r="C5" s="71">
        <v>3</v>
      </c>
      <c r="D5" s="71"/>
      <c r="E5" s="71">
        <v>1</v>
      </c>
      <c r="F5" s="72">
        <v>45056</v>
      </c>
      <c r="G5" s="71" t="str">
        <f t="shared" si="0"/>
        <v>水</v>
      </c>
      <c r="H5" s="71">
        <v>1</v>
      </c>
      <c r="J5" s="71">
        <v>3</v>
      </c>
      <c r="K5" s="72">
        <v>45273</v>
      </c>
      <c r="L5" s="71" t="str">
        <f t="shared" si="1"/>
        <v>水</v>
      </c>
      <c r="M5" s="71">
        <v>3</v>
      </c>
    </row>
    <row r="6" spans="1:13" x14ac:dyDescent="0.15">
      <c r="A6" s="71">
        <v>4</v>
      </c>
      <c r="B6" s="74" t="s">
        <v>127</v>
      </c>
      <c r="C6" s="71">
        <v>4</v>
      </c>
      <c r="D6" s="71"/>
      <c r="E6" s="71">
        <v>2</v>
      </c>
      <c r="F6" s="72">
        <v>45090</v>
      </c>
      <c r="G6" s="71" t="str">
        <f t="shared" si="0"/>
        <v>火</v>
      </c>
      <c r="H6" s="71">
        <v>2</v>
      </c>
      <c r="J6" s="71">
        <v>4</v>
      </c>
      <c r="K6" s="72">
        <v>45309</v>
      </c>
      <c r="L6" s="71" t="str">
        <f t="shared" si="1"/>
        <v>木</v>
      </c>
      <c r="M6" s="71">
        <v>4</v>
      </c>
    </row>
    <row r="7" spans="1:13" x14ac:dyDescent="0.15">
      <c r="A7" s="71">
        <v>5</v>
      </c>
      <c r="B7" s="74" t="s">
        <v>128</v>
      </c>
      <c r="C7" s="71">
        <v>5</v>
      </c>
      <c r="D7" s="71"/>
      <c r="E7" s="71">
        <v>2</v>
      </c>
      <c r="F7" s="72">
        <v>45091</v>
      </c>
      <c r="G7" s="71" t="str">
        <f t="shared" si="0"/>
        <v>水</v>
      </c>
      <c r="H7" s="71">
        <v>2</v>
      </c>
      <c r="J7" s="71">
        <v>5</v>
      </c>
      <c r="K7" s="72">
        <v>45324</v>
      </c>
      <c r="L7" s="71" t="str">
        <f t="shared" si="1"/>
        <v>金</v>
      </c>
      <c r="M7" s="71">
        <v>5</v>
      </c>
    </row>
    <row r="8" spans="1:13" x14ac:dyDescent="0.15">
      <c r="A8" s="71">
        <v>6</v>
      </c>
      <c r="B8" s="74" t="s">
        <v>129</v>
      </c>
      <c r="C8" s="71">
        <v>6</v>
      </c>
      <c r="D8" s="71"/>
      <c r="E8" s="71">
        <v>2</v>
      </c>
      <c r="F8" s="72">
        <v>45092</v>
      </c>
      <c r="G8" s="71" t="str">
        <f t="shared" si="0"/>
        <v>木</v>
      </c>
      <c r="H8" s="71">
        <v>2</v>
      </c>
    </row>
    <row r="9" spans="1:13" x14ac:dyDescent="0.15">
      <c r="A9" s="71">
        <v>7</v>
      </c>
      <c r="B9" s="74" t="s">
        <v>130</v>
      </c>
      <c r="C9" s="71">
        <v>7</v>
      </c>
      <c r="D9" s="71"/>
      <c r="E9" s="71">
        <v>2</v>
      </c>
      <c r="F9" s="72">
        <v>45093</v>
      </c>
      <c r="G9" s="71" t="str">
        <f t="shared" si="0"/>
        <v>金</v>
      </c>
      <c r="H9" s="71">
        <v>2</v>
      </c>
    </row>
    <row r="10" spans="1:13" x14ac:dyDescent="0.15">
      <c r="A10" s="71">
        <v>8</v>
      </c>
      <c r="B10" s="74" t="s">
        <v>131</v>
      </c>
      <c r="C10" s="71">
        <v>8</v>
      </c>
      <c r="D10" s="71"/>
      <c r="E10" s="71">
        <v>2</v>
      </c>
      <c r="F10" s="72">
        <v>45096</v>
      </c>
      <c r="G10" s="71" t="str">
        <f t="shared" si="0"/>
        <v>月</v>
      </c>
      <c r="H10" s="71">
        <v>2</v>
      </c>
    </row>
    <row r="11" spans="1:13" x14ac:dyDescent="0.15">
      <c r="A11" s="71">
        <v>9</v>
      </c>
      <c r="B11" s="74" t="s">
        <v>132</v>
      </c>
      <c r="C11" s="71">
        <v>9</v>
      </c>
      <c r="D11" s="71"/>
      <c r="E11" s="71">
        <v>2</v>
      </c>
      <c r="F11" s="72">
        <v>45097</v>
      </c>
      <c r="G11" s="71" t="str">
        <f t="shared" si="0"/>
        <v>火</v>
      </c>
      <c r="H11" s="71">
        <v>2</v>
      </c>
    </row>
    <row r="12" spans="1:13" x14ac:dyDescent="0.15">
      <c r="A12" s="71">
        <v>10</v>
      </c>
      <c r="B12" s="74" t="s">
        <v>133</v>
      </c>
      <c r="C12" s="71">
        <v>10</v>
      </c>
      <c r="D12" s="71"/>
      <c r="E12" s="71">
        <v>2</v>
      </c>
      <c r="F12" s="72">
        <v>45098</v>
      </c>
      <c r="G12" s="71" t="str">
        <f t="shared" si="0"/>
        <v>水</v>
      </c>
      <c r="H12" s="71">
        <v>2</v>
      </c>
    </row>
    <row r="13" spans="1:13" x14ac:dyDescent="0.15">
      <c r="A13" s="71">
        <v>11</v>
      </c>
      <c r="B13" s="74" t="s">
        <v>134</v>
      </c>
      <c r="C13" s="71">
        <v>11</v>
      </c>
      <c r="D13" s="71"/>
      <c r="E13" s="71">
        <v>2</v>
      </c>
      <c r="F13" s="72">
        <v>45099</v>
      </c>
      <c r="G13" s="71" t="str">
        <f t="shared" si="0"/>
        <v>木</v>
      </c>
      <c r="H13" s="71">
        <v>2</v>
      </c>
    </row>
    <row r="14" spans="1:13" x14ac:dyDescent="0.15">
      <c r="A14" s="71">
        <v>12</v>
      </c>
      <c r="B14" s="74" t="s">
        <v>135</v>
      </c>
      <c r="C14" s="71">
        <v>12</v>
      </c>
      <c r="D14" s="71"/>
      <c r="E14" s="71">
        <v>2</v>
      </c>
      <c r="F14" s="72">
        <v>45100</v>
      </c>
      <c r="G14" s="71" t="str">
        <f t="shared" si="0"/>
        <v>金</v>
      </c>
      <c r="H14" s="71">
        <v>2</v>
      </c>
    </row>
    <row r="15" spans="1:13" x14ac:dyDescent="0.15">
      <c r="A15" s="71">
        <v>13</v>
      </c>
      <c r="B15" s="74" t="s">
        <v>136</v>
      </c>
      <c r="C15" s="71">
        <v>13</v>
      </c>
      <c r="D15" s="71"/>
      <c r="E15" s="71">
        <v>3</v>
      </c>
      <c r="F15" s="72">
        <v>45110</v>
      </c>
      <c r="G15" s="71" t="str">
        <f t="shared" si="0"/>
        <v>月</v>
      </c>
      <c r="H15" s="71">
        <v>3</v>
      </c>
    </row>
    <row r="16" spans="1:13" x14ac:dyDescent="0.15">
      <c r="A16" s="71">
        <v>14</v>
      </c>
      <c r="B16" s="74" t="s">
        <v>137</v>
      </c>
      <c r="C16" s="71">
        <v>14</v>
      </c>
      <c r="D16" s="71"/>
      <c r="E16" s="71">
        <v>3</v>
      </c>
      <c r="F16" s="72">
        <v>45111</v>
      </c>
      <c r="G16" s="71" t="str">
        <f t="shared" si="0"/>
        <v>火</v>
      </c>
      <c r="H16" s="71">
        <v>3</v>
      </c>
    </row>
    <row r="17" spans="1:8" x14ac:dyDescent="0.15">
      <c r="A17" s="71">
        <v>15</v>
      </c>
      <c r="B17" s="74" t="s">
        <v>138</v>
      </c>
      <c r="C17" s="71">
        <v>15</v>
      </c>
      <c r="D17" s="71"/>
      <c r="E17" s="71">
        <v>3</v>
      </c>
      <c r="F17" s="72">
        <v>45112</v>
      </c>
      <c r="G17" s="71" t="str">
        <f t="shared" si="0"/>
        <v>水</v>
      </c>
      <c r="H17" s="71">
        <v>3</v>
      </c>
    </row>
    <row r="18" spans="1:8" x14ac:dyDescent="0.15">
      <c r="A18" s="71">
        <v>16</v>
      </c>
      <c r="B18" s="74" t="s">
        <v>139</v>
      </c>
      <c r="C18" s="71">
        <v>16</v>
      </c>
      <c r="D18" s="71"/>
      <c r="E18" s="71">
        <v>3</v>
      </c>
      <c r="F18" s="72">
        <v>45113</v>
      </c>
      <c r="G18" s="71" t="str">
        <f t="shared" si="0"/>
        <v>木</v>
      </c>
      <c r="H18" s="71">
        <v>3</v>
      </c>
    </row>
    <row r="19" spans="1:8" x14ac:dyDescent="0.15">
      <c r="A19" s="71">
        <v>17</v>
      </c>
      <c r="B19" s="74" t="s">
        <v>140</v>
      </c>
      <c r="C19" s="71">
        <v>17</v>
      </c>
      <c r="D19" s="71"/>
      <c r="E19" s="71">
        <v>3</v>
      </c>
      <c r="F19" s="72">
        <v>45114</v>
      </c>
      <c r="G19" s="71" t="str">
        <f t="shared" si="0"/>
        <v>金</v>
      </c>
      <c r="H19" s="71">
        <v>3</v>
      </c>
    </row>
    <row r="20" spans="1:8" x14ac:dyDescent="0.15">
      <c r="A20" s="71">
        <v>18</v>
      </c>
      <c r="B20" s="74" t="s">
        <v>141</v>
      </c>
      <c r="C20" s="71">
        <v>18</v>
      </c>
      <c r="D20" s="71"/>
      <c r="E20" s="71">
        <v>4</v>
      </c>
      <c r="F20" s="73">
        <v>45139</v>
      </c>
      <c r="G20" s="71" t="str">
        <f t="shared" si="0"/>
        <v>火</v>
      </c>
      <c r="H20" s="71">
        <v>4</v>
      </c>
    </row>
    <row r="21" spans="1:8" x14ac:dyDescent="0.15">
      <c r="E21" s="71">
        <v>4</v>
      </c>
      <c r="F21" s="73">
        <v>45140</v>
      </c>
      <c r="G21" s="71" t="str">
        <f t="shared" si="0"/>
        <v>水</v>
      </c>
      <c r="H21" s="71">
        <v>4</v>
      </c>
    </row>
    <row r="22" spans="1:8" x14ac:dyDescent="0.15">
      <c r="E22" s="71">
        <v>4</v>
      </c>
      <c r="F22" s="73">
        <v>45141</v>
      </c>
      <c r="G22" s="71" t="str">
        <f t="shared" si="0"/>
        <v>木</v>
      </c>
      <c r="H22" s="71">
        <v>4</v>
      </c>
    </row>
    <row r="23" spans="1:8" x14ac:dyDescent="0.15">
      <c r="E23" s="71">
        <v>4</v>
      </c>
      <c r="F23" s="73">
        <v>45142</v>
      </c>
      <c r="G23" s="71" t="str">
        <f t="shared" si="0"/>
        <v>金</v>
      </c>
      <c r="H23" s="71">
        <v>4</v>
      </c>
    </row>
    <row r="24" spans="1:8" x14ac:dyDescent="0.15">
      <c r="E24" s="71">
        <v>5</v>
      </c>
      <c r="F24" s="73">
        <v>45173</v>
      </c>
      <c r="G24" s="71" t="str">
        <f t="shared" si="0"/>
        <v>月</v>
      </c>
      <c r="H24" s="71">
        <v>5</v>
      </c>
    </row>
    <row r="25" spans="1:8" x14ac:dyDescent="0.15">
      <c r="E25" s="71">
        <v>5</v>
      </c>
      <c r="F25" s="73">
        <v>45174</v>
      </c>
      <c r="G25" s="71" t="str">
        <f t="shared" si="0"/>
        <v>火</v>
      </c>
      <c r="H25" s="71">
        <v>5</v>
      </c>
    </row>
    <row r="26" spans="1:8" x14ac:dyDescent="0.15">
      <c r="E26" s="71">
        <v>5</v>
      </c>
      <c r="F26" s="73">
        <v>45175</v>
      </c>
      <c r="G26" s="71" t="str">
        <f t="shared" si="0"/>
        <v>水</v>
      </c>
      <c r="H26" s="71">
        <v>5</v>
      </c>
    </row>
    <row r="27" spans="1:8" x14ac:dyDescent="0.15">
      <c r="E27" s="71">
        <v>5</v>
      </c>
      <c r="F27" s="73">
        <v>45176</v>
      </c>
      <c r="G27" s="71" t="str">
        <f t="shared" si="0"/>
        <v>木</v>
      </c>
      <c r="H27" s="71">
        <v>5</v>
      </c>
    </row>
    <row r="28" spans="1:8" x14ac:dyDescent="0.15">
      <c r="E28" s="71">
        <v>5</v>
      </c>
      <c r="F28" s="73">
        <v>45177</v>
      </c>
      <c r="G28" s="71" t="str">
        <f t="shared" si="0"/>
        <v>金</v>
      </c>
      <c r="H28" s="71">
        <v>5</v>
      </c>
    </row>
    <row r="29" spans="1:8" x14ac:dyDescent="0.15">
      <c r="E29" s="71">
        <v>6</v>
      </c>
      <c r="F29" s="73">
        <v>45244</v>
      </c>
      <c r="G29" s="71" t="str">
        <f t="shared" si="0"/>
        <v>火</v>
      </c>
      <c r="H29" s="71">
        <v>6</v>
      </c>
    </row>
    <row r="30" spans="1:8" x14ac:dyDescent="0.15">
      <c r="E30" s="71">
        <v>6</v>
      </c>
      <c r="F30" s="73">
        <v>45245</v>
      </c>
      <c r="G30" s="71" t="str">
        <f t="shared" si="0"/>
        <v>水</v>
      </c>
      <c r="H30" s="71">
        <v>6</v>
      </c>
    </row>
    <row r="31" spans="1:8" x14ac:dyDescent="0.15">
      <c r="E31" s="71">
        <v>6</v>
      </c>
      <c r="F31" s="73">
        <v>45246</v>
      </c>
      <c r="G31" s="71" t="str">
        <f t="shared" si="0"/>
        <v>木</v>
      </c>
      <c r="H31" s="71">
        <v>6</v>
      </c>
    </row>
    <row r="32" spans="1:8" x14ac:dyDescent="0.15">
      <c r="E32" s="71">
        <v>6</v>
      </c>
      <c r="F32" s="73">
        <v>45247</v>
      </c>
      <c r="G32" s="71" t="str">
        <f t="shared" si="0"/>
        <v>金</v>
      </c>
      <c r="H32" s="71">
        <v>6</v>
      </c>
    </row>
    <row r="33" spans="5:8" x14ac:dyDescent="0.15">
      <c r="E33" s="71">
        <v>6</v>
      </c>
      <c r="F33" s="73">
        <v>45250</v>
      </c>
      <c r="G33" s="71" t="str">
        <f t="shared" si="0"/>
        <v>月</v>
      </c>
      <c r="H33" s="71">
        <v>6</v>
      </c>
    </row>
    <row r="34" spans="5:8" x14ac:dyDescent="0.15">
      <c r="E34" s="71">
        <v>6</v>
      </c>
      <c r="F34" s="73">
        <v>45251</v>
      </c>
      <c r="G34" s="71" t="str">
        <f t="shared" si="0"/>
        <v>火</v>
      </c>
      <c r="H34" s="71">
        <v>6</v>
      </c>
    </row>
    <row r="35" spans="5:8" x14ac:dyDescent="0.15">
      <c r="E35" s="71">
        <v>6</v>
      </c>
      <c r="F35" s="73">
        <v>45252</v>
      </c>
      <c r="G35" s="71" t="str">
        <f t="shared" si="0"/>
        <v>水</v>
      </c>
      <c r="H35" s="71">
        <v>6</v>
      </c>
    </row>
    <row r="36" spans="5:8" x14ac:dyDescent="0.15">
      <c r="E36" s="71">
        <v>6</v>
      </c>
      <c r="F36" s="73">
        <v>45253</v>
      </c>
      <c r="G36" s="71" t="str">
        <f t="shared" si="0"/>
        <v>木</v>
      </c>
      <c r="H36" s="71">
        <v>6</v>
      </c>
    </row>
    <row r="37" spans="5:8" x14ac:dyDescent="0.15">
      <c r="E37" s="71">
        <v>6</v>
      </c>
      <c r="F37" s="73">
        <v>45254</v>
      </c>
      <c r="G37" s="71" t="str">
        <f t="shared" si="0"/>
        <v>金</v>
      </c>
      <c r="H37" s="71">
        <v>6</v>
      </c>
    </row>
    <row r="38" spans="5:8" x14ac:dyDescent="0.15">
      <c r="E38" s="71">
        <v>6</v>
      </c>
      <c r="F38" s="73">
        <v>45257</v>
      </c>
      <c r="G38" s="71" t="str">
        <f t="shared" si="0"/>
        <v>月</v>
      </c>
      <c r="H38" s="71">
        <v>6</v>
      </c>
    </row>
    <row r="39" spans="5:8" x14ac:dyDescent="0.15">
      <c r="E39" s="71">
        <v>6</v>
      </c>
      <c r="F39" s="73">
        <v>45258</v>
      </c>
      <c r="G39" s="71" t="str">
        <f t="shared" si="0"/>
        <v>火</v>
      </c>
      <c r="H39" s="71">
        <v>6</v>
      </c>
    </row>
    <row r="40" spans="5:8" x14ac:dyDescent="0.15">
      <c r="E40" s="71">
        <v>6</v>
      </c>
      <c r="F40" s="73">
        <v>45259</v>
      </c>
      <c r="G40" s="71" t="str">
        <f t="shared" si="0"/>
        <v>水</v>
      </c>
      <c r="H40" s="71">
        <v>6</v>
      </c>
    </row>
    <row r="41" spans="5:8" x14ac:dyDescent="0.15">
      <c r="E41" s="71">
        <v>6</v>
      </c>
      <c r="F41" s="73">
        <v>45260</v>
      </c>
      <c r="G41" s="71" t="str">
        <f t="shared" si="0"/>
        <v>木</v>
      </c>
      <c r="H41" s="71">
        <v>6</v>
      </c>
    </row>
    <row r="42" spans="5:8" x14ac:dyDescent="0.15">
      <c r="E42" s="71">
        <v>6</v>
      </c>
      <c r="F42" s="73">
        <v>45261</v>
      </c>
      <c r="G42" s="71" t="str">
        <f t="shared" si="0"/>
        <v>金</v>
      </c>
      <c r="H42" s="71">
        <v>6</v>
      </c>
    </row>
    <row r="43" spans="5:8" x14ac:dyDescent="0.15">
      <c r="E43" s="71">
        <v>7</v>
      </c>
      <c r="F43" s="73">
        <v>45300</v>
      </c>
      <c r="G43" s="71" t="str">
        <f t="shared" si="0"/>
        <v>火</v>
      </c>
      <c r="H43" s="71">
        <v>7</v>
      </c>
    </row>
    <row r="44" spans="5:8" x14ac:dyDescent="0.15">
      <c r="E44" s="71">
        <v>7</v>
      </c>
      <c r="F44" s="73">
        <v>45301</v>
      </c>
      <c r="G44" s="71" t="str">
        <f t="shared" si="0"/>
        <v>水</v>
      </c>
      <c r="H44" s="71">
        <v>7</v>
      </c>
    </row>
    <row r="45" spans="5:8" x14ac:dyDescent="0.15">
      <c r="E45" s="71">
        <v>7</v>
      </c>
      <c r="F45" s="73">
        <v>45302</v>
      </c>
      <c r="G45" s="71" t="str">
        <f t="shared" si="0"/>
        <v>木</v>
      </c>
      <c r="H45" s="71">
        <v>7</v>
      </c>
    </row>
    <row r="46" spans="5:8" x14ac:dyDescent="0.15">
      <c r="E46" s="71">
        <v>7</v>
      </c>
      <c r="F46" s="73">
        <v>45303</v>
      </c>
      <c r="G46" s="71" t="str">
        <f t="shared" si="0"/>
        <v>金</v>
      </c>
      <c r="H46" s="71">
        <v>7</v>
      </c>
    </row>
  </sheetData>
  <mergeCells count="1">
    <mergeCell ref="A1:C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申込書 (記入例)</vt:lpstr>
      <vt:lpstr>ジャンプ用</vt:lpstr>
      <vt:lpstr>プルダウン選択肢の表示</vt:lpstr>
      <vt:lpstr>照合用(年度更新)</vt:lpstr>
      <vt:lpstr>申込書!Print_Area</vt:lpstr>
      <vt:lpstr>'申込書 (記入例)'!Print_Area</vt:lpstr>
      <vt:lpstr>申込書!Print_Titles</vt:lpstr>
      <vt:lpstr>'申込書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2022年度 大阪商工会議所 健康管理サービス 利用申込書（郵送検診以外）</dc:title>
  <dc:creator/>
  <cp:lastModifiedBy/>
  <dcterms:created xsi:type="dcterms:W3CDTF">2020-07-08T06:22:57Z</dcterms:created>
  <dcterms:modified xsi:type="dcterms:W3CDTF">2023-07-28T06:44:53Z</dcterms:modified>
</cp:coreProperties>
</file>